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PWD 250466 Misc Pavement Strip Services\Bid Opening\"/>
    </mc:Choice>
  </mc:AlternateContent>
  <xr:revisionPtr revIDLastSave="0" documentId="13_ncr:1_{2A4200F3-71C2-4988-A424-10B8AAAFCB05}" xr6:coauthVersionLast="47" xr6:coauthVersionMax="47" xr10:uidLastSave="{00000000-0000-0000-0000-000000000000}"/>
  <bookViews>
    <workbookView xWindow="-26550" yWindow="2100" windowWidth="19365" windowHeight="12375" xr2:uid="{36ECAC35-6495-4498-BDD8-37AA4CDD06E3}"/>
  </bookViews>
  <sheets>
    <sheet name="Sheet1" sheetId="1" r:id="rId1"/>
  </sheets>
  <definedNames>
    <definedName name="_xlnm.Print_Area" localSheetId="0">Sheet1!$A$1:$J$140</definedName>
    <definedName name="_xlnm.Print_Titles" localSheetId="0">Sheet1!$19:$20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5" i="1" l="1"/>
  <c r="H103" i="1" l="1"/>
  <c r="H104" i="1"/>
  <c r="H105" i="1"/>
  <c r="H106" i="1"/>
  <c r="H107" i="1"/>
  <c r="H108" i="1"/>
  <c r="H109" i="1"/>
  <c r="H110" i="1"/>
  <c r="H111" i="1"/>
  <c r="H112" i="1"/>
  <c r="H113" i="1"/>
  <c r="H114" i="1"/>
  <c r="F25" i="1"/>
  <c r="J116" i="1" l="1"/>
  <c r="F116" i="1"/>
  <c r="J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4" i="1"/>
  <c r="F23" i="1"/>
  <c r="E15" i="1"/>
  <c r="B15" i="1"/>
  <c r="F115" i="1" l="1"/>
</calcChain>
</file>

<file path=xl/sharedStrings.xml><?xml version="1.0" encoding="utf-8"?>
<sst xmlns="http://schemas.openxmlformats.org/spreadsheetml/2006/main" count="314" uniqueCount="217">
  <si>
    <t>ITEM</t>
  </si>
  <si>
    <t>DESCRIPTION</t>
  </si>
  <si>
    <t>EST QTY</t>
  </si>
  <si>
    <t>UNIT COST</t>
  </si>
  <si>
    <t>EXTENDED COST</t>
  </si>
  <si>
    <t>EA</t>
  </si>
  <si>
    <t>LF</t>
  </si>
  <si>
    <t>Bidder:</t>
  </si>
  <si>
    <t>Location:</t>
  </si>
  <si>
    <t>BID TABULATION &amp; NOTICE OF INTENT TO AWARD</t>
  </si>
  <si>
    <t>Bidder Name</t>
  </si>
  <si>
    <t>Office Location</t>
  </si>
  <si>
    <t xml:space="preserve">   ProRFX Type: ITB: Services</t>
  </si>
  <si>
    <t>UNITS</t>
  </si>
  <si>
    <t>SF</t>
  </si>
  <si>
    <t>Total Bid Amount</t>
  </si>
  <si>
    <t>Ocala, FL</t>
  </si>
  <si>
    <t>0706 1</t>
  </si>
  <si>
    <t>Retro-Reflective Pavement Markers (Remove)</t>
  </si>
  <si>
    <t>0706 3</t>
  </si>
  <si>
    <t>Retro-Reflective Pavement Markers</t>
  </si>
  <si>
    <t>0710 11111</t>
  </si>
  <si>
    <t>Painted Pavement Markings, Standard, White, Solid, 6"</t>
  </si>
  <si>
    <t>0710 11122</t>
  </si>
  <si>
    <t>Painted Pavement Markings, Standard, White, Solid, 8"</t>
  </si>
  <si>
    <t>0710 11123</t>
  </si>
  <si>
    <t>Painted Pavement Markings, Standard, White, Solid, 12"</t>
  </si>
  <si>
    <t>0710 11124</t>
  </si>
  <si>
    <t>Painted Pavement Markings, Standard, White, Solid, 18"</t>
  </si>
  <si>
    <t>0710 11125</t>
  </si>
  <si>
    <t>Painted Pavement Markings, Standard, White, Solid, 24"</t>
  </si>
  <si>
    <t>0710 11131</t>
  </si>
  <si>
    <t>Painted Pavement Markings, Standard, White, Skip, 6", 10-30 Or 3-9 Skip</t>
  </si>
  <si>
    <t>0710 11151</t>
  </si>
  <si>
    <t>Painted Pavement Markings, Standard, White, Dotted / Guideline/ 6-10 Gap Extension, 6"</t>
  </si>
  <si>
    <t>0710 11160</t>
  </si>
  <si>
    <t>Painted Pavement Markings, Standard, White, Message</t>
  </si>
  <si>
    <t>0710 11170-C</t>
  </si>
  <si>
    <t>Painted Pavement Markings, Standard, White, Combination Arrows</t>
  </si>
  <si>
    <t>0710 11170</t>
  </si>
  <si>
    <t>Painted Pavement Markings, Standard, White, Arrows</t>
  </si>
  <si>
    <t>0710 11180</t>
  </si>
  <si>
    <t>Painted Pavement Markings, Standard, White, Yield Line</t>
  </si>
  <si>
    <t>0710 11211</t>
  </si>
  <si>
    <t>Painted Pavement Markings, Standard, Yellow, Solid, 6"</t>
  </si>
  <si>
    <t>0710 11222</t>
  </si>
  <si>
    <t>Painted Pavement Markings, Standard, Yellow, Solid, 8"</t>
  </si>
  <si>
    <t>0710 11223</t>
  </si>
  <si>
    <t>Painted Pavement Markings, Standard, Yellow, Solid, 12"</t>
  </si>
  <si>
    <t>0710 11224</t>
  </si>
  <si>
    <t>Painted Pavement Markings, Standard, Yellow, Solid, 18"</t>
  </si>
  <si>
    <t>0710 11231</t>
  </si>
  <si>
    <t>Painted Pavement Markings, Standard, Yellow, Skip, 6"</t>
  </si>
  <si>
    <t>0710 11251</t>
  </si>
  <si>
    <t>Painted Pavement Markings, Standard, Yellow, Dotted/ Guideline/6-10 Gap Extension, 6"</t>
  </si>
  <si>
    <t>0710 11311</t>
  </si>
  <si>
    <t>Painted Pavement Markings, Standard, Black, Solid, 6"</t>
  </si>
  <si>
    <t>0710 11331</t>
  </si>
  <si>
    <t>Painted Pavement Markings, Standard, Black, Skip, 6"</t>
  </si>
  <si>
    <t>0710 11333</t>
  </si>
  <si>
    <t>Painted Pavement Marking, Standard, Black, 3'-9' Skip, 12"</t>
  </si>
  <si>
    <t>0710 11351</t>
  </si>
  <si>
    <t>Painted Pavement Markings, Standard, Black, Dotted/Guideline/ 6-10 Gap Extension, 6"</t>
  </si>
  <si>
    <t>0710 11421</t>
  </si>
  <si>
    <t>Painted Pavement Markings, Standard, Blue, Solid, 6"</t>
  </si>
  <si>
    <t>0710 11421-S</t>
  </si>
  <si>
    <t>Painted Pavement Markings, Standard, Blue, Handicap Symbol</t>
  </si>
  <si>
    <t xml:space="preserve">EA </t>
  </si>
  <si>
    <t>E711 11121</t>
  </si>
  <si>
    <t>Thermoplastic, Standard, White, Solid, 6"</t>
  </si>
  <si>
    <t>E711 11141</t>
  </si>
  <si>
    <t>Thermoplastic, Standard, White, Skip, 6"</t>
  </si>
  <si>
    <t>0711 11123</t>
  </si>
  <si>
    <t>Thermoplastic, Standard, White, Solid, 12"</t>
  </si>
  <si>
    <t>0711 11124</t>
  </si>
  <si>
    <t>Thermoplastic, Standard, White, Solid, 18"</t>
  </si>
  <si>
    <t>0711 11125</t>
  </si>
  <si>
    <t>Thermoplastic, Standard, White, Solid, 24"</t>
  </si>
  <si>
    <t>0711 11141</t>
  </si>
  <si>
    <t xml:space="preserve">Thermoplastic, Standard, White, 2-4 Dotted Guideline/ 6-10 Gap Extension, 6"  </t>
  </si>
  <si>
    <t>0711 11144</t>
  </si>
  <si>
    <t xml:space="preserve">Thermoplastic, Standard, White, 2-2 Dotted Extension Line, 12" </t>
  </si>
  <si>
    <t>0711 11131</t>
  </si>
  <si>
    <t>Thermoplastic, Standard, White, 6" 10'x30' Skip Stripe</t>
  </si>
  <si>
    <t>0711 11160</t>
  </si>
  <si>
    <t>Thermoplastic, Standard, White, Message or Symbol</t>
  </si>
  <si>
    <t>0711 11170</t>
  </si>
  <si>
    <t>Thermoplastic, Standard, White, Arrow</t>
  </si>
  <si>
    <t>0711 11170-C</t>
  </si>
  <si>
    <t>Thermoplastic, Standard, White, Combination Arrow</t>
  </si>
  <si>
    <t>0711 11180</t>
  </si>
  <si>
    <t>Thermoplastic, Standard, White, Yield Line</t>
  </si>
  <si>
    <t>E711 11221</t>
  </si>
  <si>
    <t>Thermoplastic, Standard, Yellow, Solid, 6"</t>
  </si>
  <si>
    <t>0711 11222</t>
  </si>
  <si>
    <t>Thermoplastic, Standard, Yellow, Solid, 8"</t>
  </si>
  <si>
    <t>0711 11223</t>
  </si>
  <si>
    <t>Thermoplastic, Standard, Yellow, Solid, 12"</t>
  </si>
  <si>
    <t>0711 11224</t>
  </si>
  <si>
    <t xml:space="preserve">Thermoplastic, standard, yellow, solid, 18" </t>
  </si>
  <si>
    <t>0711 11225</t>
  </si>
  <si>
    <t>Thermoplastic, Standard, Yellow, Solid, 24"</t>
  </si>
  <si>
    <t>E711 11241</t>
  </si>
  <si>
    <t>Thermoplastic, Standard, Yellow, Skip, 6"</t>
  </si>
  <si>
    <t>0711 11251</t>
  </si>
  <si>
    <t>Thermoplastic, Standard, Yellow, Dotted/Guideline/6-10 Gap Extension, 6"</t>
  </si>
  <si>
    <t>0711 11421</t>
  </si>
  <si>
    <t>Thermoplastic, Standard, Blue, Solid, 6"</t>
  </si>
  <si>
    <t>0711 11421-S</t>
  </si>
  <si>
    <t>Thermoplastic Pavement Markings, Standard, Blue, Handicap Symbol</t>
  </si>
  <si>
    <t>0711 12121</t>
  </si>
  <si>
    <t>Thermoplastic, Refurbishment, White, Solid, 6"</t>
  </si>
  <si>
    <t>0711 12122</t>
  </si>
  <si>
    <t>Thermoplastic, Refurbishment, White, Solid, 8"</t>
  </si>
  <si>
    <t>0711 12123</t>
  </si>
  <si>
    <t>Thermoplastic, Refurbishment, White, Solid, 12"</t>
  </si>
  <si>
    <t>0711 12124</t>
  </si>
  <si>
    <t>Thermoplastic, Refurbishment, White, Solid, 18"</t>
  </si>
  <si>
    <t>0711 12125</t>
  </si>
  <si>
    <t>Thermoplastic, Refurbishment, White, Solid, 24"</t>
  </si>
  <si>
    <t>E711 12141</t>
  </si>
  <si>
    <t>Thermoplastic, Refurbishment, White, Skip, 6"</t>
  </si>
  <si>
    <t>0711 12141</t>
  </si>
  <si>
    <t>Thermoplastic, Refurbishment, White, 2-4 dotted guideline / 6-10 gap extension, 6",</t>
  </si>
  <si>
    <t>0711 12160</t>
  </si>
  <si>
    <t>Thermoplastic, Refurbish, White, Message</t>
  </si>
  <si>
    <t>0711 12170</t>
  </si>
  <si>
    <t>Thermoplastic, Refurbish, White, Arrows</t>
  </si>
  <si>
    <t>0711 12170-C</t>
  </si>
  <si>
    <t>Thermoplastic, Refurbish, White, Combination Arrows</t>
  </si>
  <si>
    <t>0711 12221</t>
  </si>
  <si>
    <t>Thermoplastic, Refurbishment, Yellow, Solid, 6"</t>
  </si>
  <si>
    <t>0711 12222</t>
  </si>
  <si>
    <t>Thermoplastic, Refurbishment, Yellow, Solid, 8"</t>
  </si>
  <si>
    <t>0711 12224</t>
  </si>
  <si>
    <t>Thermoplastic, Refurbishment, Yellow, Solid, 18"</t>
  </si>
  <si>
    <t>0711 12231</t>
  </si>
  <si>
    <t>Thermoplastic, Refurbishment, Yellow, Skip, 6"</t>
  </si>
  <si>
    <t>0711 12241</t>
  </si>
  <si>
    <t>Thermoplastic, refurbishment, yellow 2-4 dotted guideline/ 6-10 gap extension, 6"</t>
  </si>
  <si>
    <t>0711 14121</t>
  </si>
  <si>
    <t>Thermoplastic, Preformed, White, Solid, 6"</t>
  </si>
  <si>
    <t>0711 14122</t>
  </si>
  <si>
    <t>Thermoplastic, Preformed, White, Solid, 8"</t>
  </si>
  <si>
    <t>0711 14123</t>
  </si>
  <si>
    <t>Thermoplastic, Preformed, White, Solid, 12"</t>
  </si>
  <si>
    <t>0711 14124</t>
  </si>
  <si>
    <t>Thermoplastic, Preformed, White, Solid, 18"</t>
  </si>
  <si>
    <t>0711 14125</t>
  </si>
  <si>
    <t>Thermoplastic, Preformed, White, Solid, 24"</t>
  </si>
  <si>
    <t>0711 14131</t>
  </si>
  <si>
    <t>Thermoplastic, Preformed, White, Skip, 6"</t>
  </si>
  <si>
    <t>0711 14160</t>
  </si>
  <si>
    <t>Thermoplastic, Preformed, White, Message</t>
  </si>
  <si>
    <t>0711 14170</t>
  </si>
  <si>
    <t>Thermoplastic, Preformed, White, Arrows</t>
  </si>
  <si>
    <t>0711 14170-C</t>
  </si>
  <si>
    <t>Thermoplastic, Preformed, White, Combination Arrows</t>
  </si>
  <si>
    <t>0711 14180</t>
  </si>
  <si>
    <t>Thermoplastic, Preformed, White, Yield Line</t>
  </si>
  <si>
    <t>0711 14221</t>
  </si>
  <si>
    <t>Thermoplastic, Preformed, Yellow, Solid, 6"</t>
  </si>
  <si>
    <t>0711 14222</t>
  </si>
  <si>
    <t>Thermoplastic, Preformed, Yellow, Solid, 8"</t>
  </si>
  <si>
    <t>1711 14241</t>
  </si>
  <si>
    <t>Thermoplastic, Preformed, Yellow, 2-4 Dotted Guideline</t>
  </si>
  <si>
    <t>0711 14421</t>
  </si>
  <si>
    <t>Thermoplastic, Preformed Standard, Blue, Solid, 6"</t>
  </si>
  <si>
    <t>0711 11421-PHS</t>
  </si>
  <si>
    <t>Thermoplastic, Preformed Pavement Markings, Standard, Blue, Handicap Symbol</t>
  </si>
  <si>
    <t>0711 14224</t>
  </si>
  <si>
    <t>Thermoplastic, Preformed, Yellow, Solid, 18"</t>
  </si>
  <si>
    <t xml:space="preserve">Thermoplastic, Preformed, White, Solid, 12" </t>
  </si>
  <si>
    <t xml:space="preserve">Thermoplastic, Preformed, White, Solid, 24" </t>
  </si>
  <si>
    <t>0711 14560</t>
  </si>
  <si>
    <t>Thermoplastic, Preformed, White with Black Contrast, Message</t>
  </si>
  <si>
    <t>0711 14160-PB</t>
  </si>
  <si>
    <t>Thermoplastic Preformed Pavement Markings, Standard, Bike Symbol</t>
  </si>
  <si>
    <t>0711 14141</t>
  </si>
  <si>
    <t>Thermoplastic, Preformed, White, 2-4 Dotted Guideline</t>
  </si>
  <si>
    <t>0711 14570</t>
  </si>
  <si>
    <t>Thermoplastic, Preformed, White with Black Contrast, Arrow</t>
  </si>
  <si>
    <t xml:space="preserve">E711 14 1 </t>
  </si>
  <si>
    <t>Thermoplastic, Preformed, White, Helmeted Bicyclist Symbol</t>
  </si>
  <si>
    <t xml:space="preserve">E711 14 3 </t>
  </si>
  <si>
    <t>Thermoplastic, Preformed, White, Bike Lane Arrow</t>
  </si>
  <si>
    <t>0711 14-CDG</t>
  </si>
  <si>
    <t>Clearing Dirt / Grass from Edge-Line</t>
  </si>
  <si>
    <t>0711 14-LMK</t>
  </si>
  <si>
    <t xml:space="preserve">Lay-Out for Markings </t>
  </si>
  <si>
    <t>0711 14-LS</t>
  </si>
  <si>
    <t>Lay-Out for Symbol</t>
  </si>
  <si>
    <t>0711 14-LME</t>
  </si>
  <si>
    <t>Lay-Out for message</t>
  </si>
  <si>
    <t>0711 14-RG</t>
  </si>
  <si>
    <t>Remove existing marking Grinding</t>
  </si>
  <si>
    <t>0711-14-RWB</t>
  </si>
  <si>
    <t>Remove existing marking Water Blast</t>
  </si>
  <si>
    <t xml:space="preserve"> 0711 14-HHP</t>
  </si>
  <si>
    <t>Maintenance /Installation of Painted Specialty Hilton Hotel Parking Garage Markings</t>
  </si>
  <si>
    <t xml:space="preserve">   Solicitation: ITB# PWD/250466</t>
  </si>
  <si>
    <t>Buyer: Ashley Presley</t>
  </si>
  <si>
    <t>Buyer Email: apresley@ocalafl.gov</t>
  </si>
  <si>
    <t>Buyer Phone: 352-629-8364</t>
  </si>
  <si>
    <r>
      <t xml:space="preserve">   Bid Name:</t>
    </r>
    <r>
      <rPr>
        <sz val="16"/>
        <color theme="1"/>
        <rFont val="Gadugi"/>
        <family val="2"/>
      </rPr>
      <t xml:space="preserve"> </t>
    </r>
    <r>
      <rPr>
        <b/>
        <sz val="17"/>
        <color theme="1"/>
        <rFont val="Gadugi"/>
        <family val="2"/>
      </rPr>
      <t>Miscellaneous Pavement Striping Services</t>
    </r>
  </si>
  <si>
    <t xml:space="preserve">   Bids: 3</t>
  </si>
  <si>
    <t xml:space="preserve">   ProRFx ID: ITB03242500000042</t>
  </si>
  <si>
    <t>Notifications Sent: 17,308</t>
  </si>
  <si>
    <t>Lehigh Acres, FL</t>
  </si>
  <si>
    <t>McShea Contracting, LLC</t>
  </si>
  <si>
    <t>Brian Bombassei, LLC</t>
  </si>
  <si>
    <t>Ayopa, Inc</t>
  </si>
  <si>
    <t>Sanford, FL</t>
  </si>
  <si>
    <t>ANNUAL PRICING:</t>
  </si>
  <si>
    <t>INITIAL CONTRACT TERM (2 YEAR) PRICING</t>
  </si>
  <si>
    <t>Lehigh, Acres, FL</t>
  </si>
  <si>
    <r>
      <rPr>
        <b/>
        <sz val="20"/>
        <color theme="1"/>
        <rFont val="Gadugi"/>
        <family val="2"/>
      </rPr>
      <t>5/21/2025</t>
    </r>
    <r>
      <rPr>
        <sz val="20"/>
        <color theme="1"/>
        <rFont val="Gadugi"/>
        <family val="2"/>
      </rPr>
      <t xml:space="preserve">  </t>
    </r>
    <r>
      <rPr>
        <b/>
        <sz val="20"/>
        <color theme="1"/>
        <rFont val="Gadugi"/>
        <family val="2"/>
      </rPr>
      <t>Notice of Intent to Award</t>
    </r>
    <r>
      <rPr>
        <sz val="20"/>
        <color theme="1"/>
        <rFont val="Gadugi"/>
        <family val="2"/>
      </rPr>
      <t xml:space="preserve"> to </t>
    </r>
    <r>
      <rPr>
        <b/>
        <sz val="20"/>
        <color theme="1"/>
        <rFont val="Gadugi"/>
        <family val="2"/>
      </rPr>
      <t>Brian Bombassei, LLC</t>
    </r>
    <r>
      <rPr>
        <sz val="20"/>
        <color theme="1"/>
        <rFont val="Gadugi"/>
        <family val="2"/>
      </rPr>
      <t xml:space="preserve"> pending City Council approval.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</si>
</sst>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7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4"/>
      <color theme="0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6"/>
      <color theme="0"/>
      <name val="Gadugi"/>
      <family val="2"/>
    </font>
    <font>
      <b/>
      <sz val="11"/>
      <color rgb="FFC00000"/>
      <name val="Malgun Gothic"/>
      <family val="2"/>
    </font>
    <font>
      <b/>
      <sz val="14"/>
      <color theme="1"/>
      <name val="Gadugi"/>
      <family val="2"/>
    </font>
    <font>
      <b/>
      <sz val="26"/>
      <color theme="0"/>
      <name val="Calibri"/>
      <family val="2"/>
    </font>
    <font>
      <sz val="16"/>
      <color theme="1"/>
      <name val="Gadugi"/>
      <family val="2"/>
    </font>
    <font>
      <b/>
      <sz val="17"/>
      <color theme="1"/>
      <name val="Gadugi"/>
      <family val="2"/>
    </font>
    <font>
      <sz val="20"/>
      <color rgb="FF1C3F5E"/>
      <name val="Gadugi"/>
      <family val="2"/>
    </font>
    <font>
      <sz val="11"/>
      <color theme="1"/>
      <name val="Calibri"/>
      <family val="2"/>
    </font>
    <font>
      <b/>
      <sz val="18"/>
      <color theme="1"/>
      <name val="Gadugi"/>
      <family val="2"/>
    </font>
    <font>
      <b/>
      <sz val="18"/>
      <color rgb="FFC00000"/>
      <name val="Malgun Gothic"/>
      <family val="2"/>
    </font>
    <font>
      <sz val="12"/>
      <color theme="1"/>
      <name val="Malgun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Gadugi"/>
      <family val="2"/>
    </font>
    <font>
      <b/>
      <sz val="20"/>
      <color theme="1"/>
      <name val="Gadugi"/>
      <family val="2"/>
    </font>
    <font>
      <sz val="10.5"/>
      <color rgb="FFFF0000"/>
      <name val="Gadugi"/>
      <family val="2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7.5"/>
      <color theme="1"/>
      <name val="Gadugi"/>
      <family val="2"/>
    </font>
    <font>
      <sz val="11"/>
      <color theme="1"/>
      <name val="Gadugi"/>
      <family val="2"/>
    </font>
    <font>
      <sz val="11"/>
      <color rgb="FF000000"/>
      <name val="Gadugi"/>
      <family val="2"/>
    </font>
    <font>
      <sz val="11"/>
      <name val="Gadugi"/>
      <family val="2"/>
    </font>
    <font>
      <sz val="11"/>
      <color rgb="FF192C3F"/>
      <name val="Gadugi"/>
      <family val="2"/>
    </font>
    <font>
      <b/>
      <sz val="12"/>
      <name val="Gadugi"/>
      <family val="2"/>
    </font>
    <font>
      <sz val="12"/>
      <color rgb="FF000000"/>
      <name val="Gadugi"/>
      <family val="2"/>
    </font>
    <font>
      <b/>
      <sz val="14"/>
      <name val="Gadugi"/>
      <family val="2"/>
    </font>
  </fonts>
  <fills count="9">
    <fill>
      <patternFill patternType="none"/>
    </fill>
    <fill>
      <patternFill patternType="gray125"/>
    </fill>
    <fill>
      <patternFill patternType="solid">
        <fgColor rgb="FF234F76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EF4F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FB8C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234F76"/>
      </bottom>
      <diagonal/>
    </border>
    <border>
      <left/>
      <right/>
      <top style="thin">
        <color indexed="64"/>
      </top>
      <bottom style="medium">
        <color rgb="FF234F76"/>
      </bottom>
      <diagonal/>
    </border>
    <border>
      <left/>
      <right style="thin">
        <color auto="1"/>
      </right>
      <top style="thin">
        <color indexed="64"/>
      </top>
      <bottom style="medium">
        <color rgb="FF234F76"/>
      </bottom>
      <diagonal/>
    </border>
    <border>
      <left style="thin">
        <color auto="1"/>
      </left>
      <right/>
      <top style="medium">
        <color rgb="FF234F76"/>
      </top>
      <bottom/>
      <diagonal/>
    </border>
    <border>
      <left/>
      <right/>
      <top style="medium">
        <color rgb="FF234F76"/>
      </top>
      <bottom/>
      <diagonal/>
    </border>
    <border>
      <left/>
      <right style="thin">
        <color auto="1"/>
      </right>
      <top style="medium">
        <color rgb="FF234F76"/>
      </top>
      <bottom/>
      <diagonal/>
    </border>
    <border>
      <left style="thin">
        <color auto="1"/>
      </left>
      <right/>
      <top/>
      <bottom style="medium">
        <color rgb="FF234F76"/>
      </bottom>
      <diagonal/>
    </border>
    <border>
      <left/>
      <right/>
      <top/>
      <bottom style="medium">
        <color rgb="FF234F76"/>
      </bottom>
      <diagonal/>
    </border>
    <border>
      <left/>
      <right style="thin">
        <color auto="1"/>
      </right>
      <top/>
      <bottom style="medium">
        <color rgb="FF234F7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</cellStyleXfs>
  <cellXfs count="122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6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7" fillId="2" borderId="8" xfId="2" applyFont="1" applyFill="1" applyBorder="1" applyAlignment="1">
      <alignment horizontal="left" vertical="center" wrapText="1"/>
    </xf>
    <xf numFmtId="44" fontId="9" fillId="0" borderId="15" xfId="0" applyNumberFormat="1" applyFont="1" applyBorder="1" applyAlignment="1">
      <alignment horizontal="center" vertical="center"/>
    </xf>
    <xf numFmtId="44" fontId="9" fillId="0" borderId="17" xfId="0" applyNumberFormat="1" applyFont="1" applyBorder="1" applyAlignment="1">
      <alignment horizontal="center"/>
    </xf>
    <xf numFmtId="0" fontId="2" fillId="0" borderId="0" xfId="0" applyFont="1"/>
    <xf numFmtId="44" fontId="2" fillId="0" borderId="0" xfId="1" applyFont="1"/>
    <xf numFmtId="0" fontId="2" fillId="0" borderId="0" xfId="0" applyFont="1" applyBorder="1"/>
    <xf numFmtId="0" fontId="2" fillId="0" borderId="0" xfId="0" applyFont="1" applyBorder="1" applyAlignment="1"/>
    <xf numFmtId="0" fontId="1" fillId="0" borderId="0" xfId="0" applyFont="1" applyBorder="1" applyProtection="1">
      <protection locked="0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8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7" fillId="0" borderId="0" xfId="0" applyFont="1"/>
    <xf numFmtId="0" fontId="18" fillId="0" borderId="0" xfId="0" applyFont="1"/>
    <xf numFmtId="44" fontId="9" fillId="0" borderId="0" xfId="0" applyNumberFormat="1" applyFont="1" applyBorder="1" applyAlignment="1">
      <alignment horizontal="center"/>
    </xf>
    <xf numFmtId="0" fontId="23" fillId="0" borderId="0" xfId="0" applyFont="1"/>
    <xf numFmtId="0" fontId="25" fillId="5" borderId="5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/>
    </xf>
    <xf numFmtId="0" fontId="26" fillId="2" borderId="2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8" fillId="0" borderId="13" xfId="0" applyFont="1" applyBorder="1"/>
    <xf numFmtId="0" fontId="28" fillId="0" borderId="14" xfId="0" applyFont="1" applyBorder="1"/>
    <xf numFmtId="0" fontId="20" fillId="0" borderId="13" xfId="0" applyFont="1" applyBorder="1" applyAlignment="1">
      <alignment vertical="center"/>
    </xf>
    <xf numFmtId="0" fontId="27" fillId="0" borderId="16" xfId="0" applyFont="1" applyBorder="1"/>
    <xf numFmtId="0" fontId="27" fillId="0" borderId="2" xfId="0" applyFont="1" applyBorder="1"/>
    <xf numFmtId="0" fontId="0" fillId="0" borderId="22" xfId="0" applyBorder="1" applyAlignment="1">
      <alignment wrapText="1"/>
    </xf>
    <xf numFmtId="0" fontId="14" fillId="0" borderId="22" xfId="0" applyFont="1" applyBorder="1" applyAlignment="1">
      <alignment horizontal="left" wrapText="1"/>
    </xf>
    <xf numFmtId="0" fontId="0" fillId="0" borderId="22" xfId="0" applyBorder="1"/>
    <xf numFmtId="0" fontId="1" fillId="0" borderId="22" xfId="0" applyFont="1" applyBorder="1" applyAlignment="1" applyProtection="1">
      <alignment horizontal="left" vertical="center"/>
      <protection locked="0"/>
    </xf>
    <xf numFmtId="0" fontId="2" fillId="0" borderId="0" xfId="0" applyNumberFormat="1" applyFont="1" applyBorder="1"/>
    <xf numFmtId="0" fontId="2" fillId="0" borderId="0" xfId="0" applyNumberFormat="1" applyFont="1" applyBorder="1" applyAlignment="1"/>
    <xf numFmtId="0" fontId="15" fillId="0" borderId="14" xfId="0" applyNumberFormat="1" applyFont="1" applyBorder="1" applyAlignment="1">
      <alignment horizontal="center"/>
    </xf>
    <xf numFmtId="0" fontId="9" fillId="0" borderId="2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1" fillId="0" borderId="0" xfId="0" applyNumberFormat="1" applyFont="1" applyProtection="1">
      <protection locked="0"/>
    </xf>
    <xf numFmtId="44" fontId="2" fillId="0" borderId="0" xfId="0" applyNumberFormat="1" applyFont="1" applyBorder="1" applyAlignment="1">
      <alignment horizontal="right"/>
    </xf>
    <xf numFmtId="44" fontId="15" fillId="0" borderId="15" xfId="0" applyNumberFormat="1" applyFont="1" applyBorder="1" applyAlignment="1">
      <alignment horizontal="right"/>
    </xf>
    <xf numFmtId="44" fontId="9" fillId="0" borderId="17" xfId="0" applyNumberFormat="1" applyFont="1" applyBorder="1" applyAlignment="1">
      <alignment horizontal="right"/>
    </xf>
    <xf numFmtId="44" fontId="9" fillId="0" borderId="0" xfId="0" applyNumberFormat="1" applyFont="1" applyBorder="1" applyAlignment="1">
      <alignment horizontal="right"/>
    </xf>
    <xf numFmtId="44" fontId="1" fillId="0" borderId="0" xfId="0" applyNumberFormat="1" applyFont="1" applyAlignment="1" applyProtection="1">
      <alignment horizontal="right"/>
      <protection locked="0"/>
    </xf>
    <xf numFmtId="0" fontId="30" fillId="0" borderId="1" xfId="0" applyFont="1" applyBorder="1"/>
    <xf numFmtId="0" fontId="30" fillId="0" borderId="1" xfId="0" applyFont="1" applyBorder="1" applyAlignment="1">
      <alignment wrapText="1"/>
    </xf>
    <xf numFmtId="44" fontId="30" fillId="0" borderId="1" xfId="0" applyNumberFormat="1" applyFont="1" applyBorder="1"/>
    <xf numFmtId="0" fontId="32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30" fillId="0" borderId="0" xfId="0" applyFont="1" applyAlignment="1">
      <alignment wrapText="1"/>
    </xf>
    <xf numFmtId="44" fontId="34" fillId="4" borderId="5" xfId="0" applyNumberFormat="1" applyFont="1" applyFill="1" applyBorder="1" applyAlignment="1">
      <alignment vertical="center"/>
    </xf>
    <xf numFmtId="44" fontId="34" fillId="4" borderId="6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44" fontId="2" fillId="0" borderId="25" xfId="1" applyFont="1" applyFill="1" applyBorder="1" applyAlignment="1">
      <alignment horizontal="center" vertical="center"/>
    </xf>
    <xf numFmtId="44" fontId="35" fillId="0" borderId="25" xfId="0" applyNumberFormat="1" applyFont="1" applyBorder="1" applyAlignment="1">
      <alignment horizontal="right" vertical="center"/>
    </xf>
    <xf numFmtId="44" fontId="31" fillId="0" borderId="1" xfId="0" applyNumberFormat="1" applyFont="1" applyBorder="1"/>
    <xf numFmtId="44" fontId="30" fillId="7" borderId="1" xfId="0" applyNumberFormat="1" applyFont="1" applyFill="1" applyBorder="1"/>
    <xf numFmtId="44" fontId="2" fillId="7" borderId="25" xfId="1" applyNumberFormat="1" applyFont="1" applyFill="1" applyBorder="1" applyAlignment="1">
      <alignment horizontal="center" vertical="center"/>
    </xf>
    <xf numFmtId="0" fontId="34" fillId="7" borderId="5" xfId="0" applyNumberFormat="1" applyFont="1" applyFill="1" applyBorder="1" applyAlignment="1">
      <alignment vertical="center"/>
    </xf>
    <xf numFmtId="44" fontId="36" fillId="7" borderId="6" xfId="1" applyFont="1" applyFill="1" applyBorder="1" applyAlignment="1">
      <alignment horizontal="right" vertical="center"/>
    </xf>
    <xf numFmtId="44" fontId="36" fillId="7" borderId="6" xfId="0" applyNumberFormat="1" applyFont="1" applyFill="1" applyBorder="1" applyAlignment="1">
      <alignment horizontal="right" vertical="center"/>
    </xf>
    <xf numFmtId="0" fontId="25" fillId="7" borderId="20" xfId="0" applyNumberFormat="1" applyFont="1" applyFill="1" applyBorder="1" applyAlignment="1">
      <alignment horizontal="center" vertical="center"/>
    </xf>
    <xf numFmtId="44" fontId="25" fillId="7" borderId="21" xfId="0" applyNumberFormat="1" applyFont="1" applyFill="1" applyBorder="1" applyAlignment="1">
      <alignment horizontal="right" vertical="center"/>
    </xf>
    <xf numFmtId="44" fontId="34" fillId="4" borderId="5" xfId="0" applyNumberFormat="1" applyFont="1" applyFill="1" applyBorder="1" applyAlignment="1">
      <alignment horizontal="right" vertical="center"/>
    </xf>
    <xf numFmtId="44" fontId="34" fillId="4" borderId="3" xfId="0" applyNumberFormat="1" applyFont="1" applyFill="1" applyBorder="1" applyAlignment="1">
      <alignment horizontal="right" vertical="center"/>
    </xf>
    <xf numFmtId="44" fontId="34" fillId="4" borderId="6" xfId="0" applyNumberFormat="1" applyFont="1" applyFill="1" applyBorder="1" applyAlignment="1">
      <alignment horizontal="right" vertical="center"/>
    </xf>
    <xf numFmtId="44" fontId="29" fillId="3" borderId="10" xfId="0" applyNumberFormat="1" applyFont="1" applyFill="1" applyBorder="1" applyAlignment="1">
      <alignment horizontal="left" vertical="center"/>
    </xf>
    <xf numFmtId="0" fontId="29" fillId="3" borderId="11" xfId="0" applyFont="1" applyFill="1" applyBorder="1" applyAlignment="1">
      <alignment horizontal="left" vertical="center"/>
    </xf>
    <xf numFmtId="44" fontId="9" fillId="3" borderId="10" xfId="0" applyNumberFormat="1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164" fontId="29" fillId="3" borderId="11" xfId="0" applyNumberFormat="1" applyFont="1" applyFill="1" applyBorder="1" applyAlignment="1">
      <alignment horizontal="center" vertical="center"/>
    </xf>
    <xf numFmtId="44" fontId="29" fillId="3" borderId="12" xfId="0" applyNumberFormat="1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9" fillId="5" borderId="20" xfId="0" applyFont="1" applyFill="1" applyBorder="1" applyAlignment="1">
      <alignment horizontal="right" vertical="center" wrapText="1"/>
    </xf>
    <xf numFmtId="0" fontId="19" fillId="5" borderId="1" xfId="0" applyFont="1" applyFill="1" applyBorder="1" applyAlignment="1">
      <alignment horizontal="right" vertical="center" wrapText="1"/>
    </xf>
    <xf numFmtId="0" fontId="19" fillId="5" borderId="4" xfId="0" applyFont="1" applyFill="1" applyBorder="1" applyAlignment="1">
      <alignment horizontal="right" vertical="center" wrapText="1"/>
    </xf>
    <xf numFmtId="0" fontId="19" fillId="7" borderId="20" xfId="0" applyFont="1" applyFill="1" applyBorder="1" applyAlignment="1">
      <alignment horizontal="center" vertical="center" wrapText="1"/>
    </xf>
    <xf numFmtId="0" fontId="19" fillId="7" borderId="21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0" fontId="24" fillId="7" borderId="6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4" fillId="0" borderId="22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44" fontId="4" fillId="2" borderId="7" xfId="3" applyNumberFormat="1" applyFont="1" applyFill="1" applyBorder="1" applyAlignment="1">
      <alignment horizontal="center" vertical="center" wrapText="1"/>
    </xf>
    <xf numFmtId="44" fontId="4" fillId="2" borderId="9" xfId="3" applyNumberFormat="1" applyFont="1" applyFill="1" applyBorder="1" applyAlignment="1">
      <alignment horizontal="center" vertical="center" wrapText="1"/>
    </xf>
    <xf numFmtId="44" fontId="4" fillId="2" borderId="8" xfId="3" applyNumberFormat="1" applyFont="1" applyFill="1" applyBorder="1" applyAlignment="1">
      <alignment horizontal="center" vertical="center" wrapText="1"/>
    </xf>
    <xf numFmtId="44" fontId="15" fillId="8" borderId="10" xfId="0" applyNumberFormat="1" applyFont="1" applyFill="1" applyBorder="1" applyAlignment="1">
      <alignment horizontal="left" vertical="center" wrapText="1"/>
    </xf>
    <xf numFmtId="0" fontId="15" fillId="8" borderId="11" xfId="0" applyFont="1" applyFill="1" applyBorder="1" applyAlignment="1">
      <alignment horizontal="left" vertical="center" wrapText="1"/>
    </xf>
    <xf numFmtId="44" fontId="9" fillId="8" borderId="10" xfId="0" applyNumberFormat="1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164" fontId="15" fillId="8" borderId="11" xfId="0" applyNumberFormat="1" applyFont="1" applyFill="1" applyBorder="1" applyAlignment="1">
      <alignment horizontal="center" vertical="center" wrapText="1"/>
    </xf>
    <xf numFmtId="44" fontId="15" fillId="8" borderId="12" xfId="0" applyNumberFormat="1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2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 wrapText="1"/>
    </xf>
    <xf numFmtId="0" fontId="19" fillId="7" borderId="19" xfId="0" applyFont="1" applyFill="1" applyBorder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 2" xfId="2" xr:uid="{BD566B1C-6E45-4024-8F7C-D6BAEA596831}"/>
    <cellStyle name="Normal 3" xfId="3" xr:uid="{8D9B8EB6-CED7-4DE6-8D3B-30C6917535EA}"/>
  </cellStyles>
  <dxfs count="0"/>
  <tableStyles count="0" defaultTableStyle="TableStyleMedium2" defaultPivotStyle="PivotStyleLight16"/>
  <colors>
    <mruColors>
      <color rgb="FF7FB8C3"/>
      <color rgb="FFFFFFCC"/>
      <color rgb="FF63A7B5"/>
      <color rgb="FF234F76"/>
      <color rgb="FF509BAA"/>
      <color rgb="FFACD1D8"/>
      <color rgb="FF0A9050"/>
      <color rgb="FFE8F2F4"/>
      <color rgb="FF9EC2E2"/>
      <color rgb="FF7A9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524423</xdr:colOff>
      <xdr:row>1</xdr:row>
      <xdr:rowOff>138546</xdr:rowOff>
    </xdr:from>
    <xdr:to>
      <xdr:col>5</xdr:col>
      <xdr:colOff>223591</xdr:colOff>
      <xdr:row>1</xdr:row>
      <xdr:rowOff>1172539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830A791-3F6C-45D4-83A6-980F634BDE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7698" y="648335"/>
          <a:ext cx="1075689" cy="10339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O116"/>
  <sheetViews>
    <sheetView tabSelected="1" topLeftCell="A2" zoomScaleNormal="100" workbookViewId="0">
      <selection activeCell="B8" sqref="B8:H8"/>
    </sheetView>
  </sheetViews>
  <sheetFormatPr defaultColWidth="17.28515625" defaultRowHeight="15.75" x14ac:dyDescent="0.2"/>
  <cols>
    <col min="1" max="1" width="18.28515625" style="3" customWidth="1"/>
    <col min="2" max="2" width="74" style="7" customWidth="1"/>
    <col min="3" max="3" width="8" style="2" customWidth="1"/>
    <col min="4" max="4" width="11.140625" style="2" customWidth="1"/>
    <col min="5" max="5" width="20.7109375" style="4" customWidth="1"/>
    <col min="6" max="6" width="19.42578125" style="4" customWidth="1"/>
    <col min="7" max="7" width="20.7109375" style="48" customWidth="1"/>
    <col min="8" max="8" width="23.42578125" style="53" customWidth="1"/>
    <col min="9" max="9" width="20.7109375" style="1" customWidth="1"/>
    <col min="10" max="10" width="20" style="1" customWidth="1"/>
    <col min="11" max="16384" width="17.28515625" style="1"/>
  </cols>
  <sheetData>
    <row r="1" spans="1:15" customFormat="1" ht="39.950000000000003" customHeight="1" x14ac:dyDescent="0.25">
      <c r="A1" s="114" t="s">
        <v>9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5" s="19" customFormat="1" ht="102.75" customHeight="1" x14ac:dyDescent="0.25">
      <c r="A2" s="110"/>
      <c r="B2" s="111"/>
      <c r="C2" s="111"/>
      <c r="D2" s="111"/>
      <c r="E2" s="111"/>
      <c r="F2" s="111"/>
      <c r="G2" s="111"/>
      <c r="H2" s="111"/>
      <c r="I2" s="111"/>
    </row>
    <row r="3" spans="1:15" customFormat="1" ht="30.75" customHeight="1" x14ac:dyDescent="0.25">
      <c r="A3" s="112" t="s">
        <v>204</v>
      </c>
      <c r="B3" s="113"/>
      <c r="C3" s="113"/>
      <c r="D3" s="113"/>
      <c r="E3" s="113"/>
      <c r="F3" s="113"/>
      <c r="G3" s="113"/>
      <c r="H3" s="113"/>
      <c r="I3" s="113"/>
      <c r="J3" s="19"/>
    </row>
    <row r="4" spans="1:15" s="12" customFormat="1" ht="15.95" customHeight="1" x14ac:dyDescent="0.25">
      <c r="A4" s="94" t="s">
        <v>206</v>
      </c>
      <c r="B4" s="95"/>
      <c r="C4" s="95"/>
      <c r="D4" s="95"/>
      <c r="E4" s="14"/>
      <c r="F4" s="95" t="s">
        <v>201</v>
      </c>
      <c r="G4" s="95"/>
      <c r="H4" s="95"/>
      <c r="I4" s="17"/>
      <c r="J4" s="14"/>
    </row>
    <row r="5" spans="1:15" s="12" customFormat="1" ht="15.95" customHeight="1" x14ac:dyDescent="0.25">
      <c r="A5" s="94" t="s">
        <v>200</v>
      </c>
      <c r="B5" s="95"/>
      <c r="C5" s="95"/>
      <c r="D5" s="95"/>
      <c r="E5" s="14"/>
      <c r="F5" s="33" t="s">
        <v>202</v>
      </c>
      <c r="G5" s="43"/>
      <c r="H5" s="49"/>
      <c r="I5" s="17"/>
      <c r="J5" s="14"/>
    </row>
    <row r="6" spans="1:15" s="12" customFormat="1" ht="15.95" customHeight="1" x14ac:dyDescent="0.25">
      <c r="A6" s="94" t="s">
        <v>12</v>
      </c>
      <c r="B6" s="95"/>
      <c r="C6" s="95"/>
      <c r="D6" s="95"/>
      <c r="E6" s="14"/>
      <c r="F6" s="33" t="s">
        <v>203</v>
      </c>
      <c r="G6" s="43"/>
      <c r="H6" s="49"/>
      <c r="I6" s="17"/>
      <c r="J6" s="14"/>
      <c r="O6" s="13"/>
    </row>
    <row r="7" spans="1:15" s="12" customFormat="1" ht="22.5" customHeight="1" x14ac:dyDescent="0.25">
      <c r="A7" s="94" t="s">
        <v>205</v>
      </c>
      <c r="B7" s="95"/>
      <c r="C7" s="95"/>
      <c r="D7" s="95"/>
      <c r="E7" s="15"/>
      <c r="F7" s="15" t="s">
        <v>207</v>
      </c>
      <c r="G7" s="44"/>
      <c r="H7" s="49"/>
      <c r="I7" s="17"/>
      <c r="J7" s="14"/>
    </row>
    <row r="8" spans="1:15" s="8" customFormat="1" ht="25.5" x14ac:dyDescent="0.25">
      <c r="A8" s="39"/>
      <c r="B8" s="109" t="s">
        <v>216</v>
      </c>
      <c r="C8" s="109"/>
      <c r="D8" s="109"/>
      <c r="E8" s="109"/>
      <c r="F8" s="109"/>
      <c r="G8" s="109"/>
      <c r="H8" s="109"/>
      <c r="I8" s="21"/>
      <c r="J8" s="18"/>
    </row>
    <row r="9" spans="1:15" s="8" customFormat="1" ht="15" x14ac:dyDescent="0.25">
      <c r="A9" s="96"/>
      <c r="B9" s="97"/>
      <c r="C9" s="97"/>
      <c r="D9" s="97"/>
      <c r="E9" s="97"/>
      <c r="F9" s="97"/>
      <c r="G9" s="97"/>
      <c r="H9" s="97"/>
      <c r="I9" s="18"/>
      <c r="J9" s="18"/>
    </row>
    <row r="10" spans="1:15" s="8" customFormat="1" ht="34.5" customHeight="1" thickBot="1" x14ac:dyDescent="0.3">
      <c r="A10" s="40"/>
      <c r="B10" s="98" t="s">
        <v>10</v>
      </c>
      <c r="C10" s="99"/>
      <c r="D10" s="9"/>
      <c r="E10" s="100" t="s">
        <v>11</v>
      </c>
      <c r="F10" s="101"/>
      <c r="G10" s="102" t="s">
        <v>15</v>
      </c>
      <c r="H10" s="101"/>
      <c r="I10" s="18"/>
      <c r="J10" s="18"/>
    </row>
    <row r="11" spans="1:15" customFormat="1" ht="22.5" customHeight="1" x14ac:dyDescent="0.25">
      <c r="A11" s="41"/>
      <c r="B11" s="103" t="s">
        <v>210</v>
      </c>
      <c r="C11" s="104"/>
      <c r="D11" s="104"/>
      <c r="E11" s="105" t="s">
        <v>16</v>
      </c>
      <c r="F11" s="106"/>
      <c r="G11" s="107">
        <v>749945</v>
      </c>
      <c r="H11" s="108"/>
      <c r="I11" s="18"/>
      <c r="J11" s="19"/>
    </row>
    <row r="12" spans="1:15" customFormat="1" ht="18" customHeight="1" thickBot="1" x14ac:dyDescent="0.4">
      <c r="A12" s="41"/>
      <c r="B12" s="34"/>
      <c r="C12" s="35"/>
      <c r="D12" s="35"/>
      <c r="E12" s="36"/>
      <c r="F12" s="10"/>
      <c r="G12" s="45"/>
      <c r="H12" s="50"/>
      <c r="I12" s="18"/>
      <c r="J12" s="19"/>
    </row>
    <row r="13" spans="1:15" customFormat="1" ht="21" customHeight="1" x14ac:dyDescent="0.25">
      <c r="A13" s="41"/>
      <c r="B13" s="76" t="s">
        <v>209</v>
      </c>
      <c r="C13" s="77"/>
      <c r="D13" s="77"/>
      <c r="E13" s="78" t="s">
        <v>215</v>
      </c>
      <c r="F13" s="79"/>
      <c r="G13" s="80">
        <v>858260</v>
      </c>
      <c r="H13" s="81"/>
      <c r="I13" s="18"/>
      <c r="J13" s="19"/>
    </row>
    <row r="14" spans="1:15" customFormat="1" ht="18" customHeight="1" thickBot="1" x14ac:dyDescent="0.3">
      <c r="A14" s="41"/>
      <c r="B14" s="37"/>
      <c r="C14" s="38"/>
      <c r="D14" s="38"/>
      <c r="E14" s="37"/>
      <c r="F14" s="11"/>
      <c r="G14" s="46"/>
      <c r="H14" s="51"/>
      <c r="I14" s="18"/>
      <c r="J14" s="19"/>
    </row>
    <row r="15" spans="1:15" customFormat="1" ht="24" customHeight="1" x14ac:dyDescent="0.25">
      <c r="A15" s="41"/>
      <c r="B15" s="76" t="str">
        <f>I19</f>
        <v>Ayopa, Inc</v>
      </c>
      <c r="C15" s="77"/>
      <c r="D15" s="77"/>
      <c r="E15" s="78" t="str">
        <f>I20</f>
        <v>Sanford, FL</v>
      </c>
      <c r="F15" s="79"/>
      <c r="G15" s="80">
        <v>888936.9</v>
      </c>
      <c r="H15" s="81"/>
      <c r="I15" s="19"/>
      <c r="J15" s="19"/>
    </row>
    <row r="16" spans="1:15" ht="18" customHeight="1" x14ac:dyDescent="0.25">
      <c r="A16" s="42"/>
      <c r="B16" s="37"/>
      <c r="C16" s="38"/>
      <c r="D16" s="38"/>
      <c r="E16" s="37"/>
      <c r="F16" s="11"/>
      <c r="G16" s="46"/>
      <c r="H16" s="51"/>
      <c r="I16" s="16"/>
      <c r="J16" s="16"/>
    </row>
    <row r="17" spans="1:10" ht="18" customHeight="1" x14ac:dyDescent="0.25">
      <c r="A17" s="42"/>
      <c r="B17" s="19"/>
      <c r="C17" s="19"/>
      <c r="D17" s="19"/>
      <c r="E17" s="19"/>
      <c r="F17" s="24"/>
      <c r="G17" s="47"/>
      <c r="H17" s="52"/>
      <c r="I17" s="16"/>
      <c r="J17" s="16"/>
    </row>
    <row r="18" spans="1:10" customFormat="1" ht="27" customHeight="1" thickBot="1" x14ac:dyDescent="0.3">
      <c r="A18" s="84"/>
      <c r="B18" s="85"/>
      <c r="C18" s="85"/>
      <c r="D18" s="85"/>
      <c r="E18" s="85"/>
      <c r="F18" s="85"/>
      <c r="G18" s="85"/>
      <c r="H18" s="85"/>
      <c r="I18" s="20"/>
      <c r="J18" s="20"/>
    </row>
    <row r="19" spans="1:10" s="23" customFormat="1" ht="15.95" customHeight="1" x14ac:dyDescent="0.25">
      <c r="A19" s="86" t="s">
        <v>7</v>
      </c>
      <c r="B19" s="87"/>
      <c r="C19" s="87"/>
      <c r="D19" s="88"/>
      <c r="E19" s="118" t="s">
        <v>209</v>
      </c>
      <c r="F19" s="119"/>
      <c r="G19" s="120" t="s">
        <v>210</v>
      </c>
      <c r="H19" s="121"/>
      <c r="I19" s="118" t="s">
        <v>211</v>
      </c>
      <c r="J19" s="119"/>
    </row>
    <row r="20" spans="1:10" s="23" customFormat="1" ht="15.95" customHeight="1" x14ac:dyDescent="0.25">
      <c r="A20" s="86" t="s">
        <v>8</v>
      </c>
      <c r="B20" s="87"/>
      <c r="C20" s="87"/>
      <c r="D20" s="88"/>
      <c r="E20" s="82" t="s">
        <v>208</v>
      </c>
      <c r="F20" s="83"/>
      <c r="G20" s="89" t="s">
        <v>16</v>
      </c>
      <c r="H20" s="90"/>
      <c r="I20" s="82" t="s">
        <v>212</v>
      </c>
      <c r="J20" s="83"/>
    </row>
    <row r="21" spans="1:10" s="23" customFormat="1" ht="15.95" customHeight="1" x14ac:dyDescent="0.25">
      <c r="A21" s="82"/>
      <c r="B21" s="93"/>
      <c r="C21" s="93"/>
      <c r="D21" s="93"/>
      <c r="E21" s="26"/>
      <c r="F21" s="27"/>
      <c r="G21" s="91"/>
      <c r="H21" s="92"/>
      <c r="I21" s="116"/>
      <c r="J21" s="117"/>
    </row>
    <row r="22" spans="1:10" s="22" customFormat="1" ht="25.15" customHeight="1" x14ac:dyDescent="0.3">
      <c r="A22" s="31" t="s">
        <v>0</v>
      </c>
      <c r="B22" s="29" t="s">
        <v>1</v>
      </c>
      <c r="C22" s="28" t="s">
        <v>13</v>
      </c>
      <c r="D22" s="30" t="s">
        <v>2</v>
      </c>
      <c r="E22" s="31" t="s">
        <v>3</v>
      </c>
      <c r="F22" s="32" t="s">
        <v>4</v>
      </c>
      <c r="G22" s="71" t="s">
        <v>3</v>
      </c>
      <c r="H22" s="72" t="s">
        <v>4</v>
      </c>
      <c r="I22" s="31" t="s">
        <v>3</v>
      </c>
      <c r="J22" s="32" t="s">
        <v>4</v>
      </c>
    </row>
    <row r="23" spans="1:10" s="5" customFormat="1" x14ac:dyDescent="0.25">
      <c r="A23" s="54" t="s">
        <v>17</v>
      </c>
      <c r="B23" s="55" t="s">
        <v>18</v>
      </c>
      <c r="C23" s="62" t="s">
        <v>5</v>
      </c>
      <c r="D23" s="62">
        <v>150</v>
      </c>
      <c r="E23" s="56">
        <v>2</v>
      </c>
      <c r="F23" s="63">
        <f t="shared" ref="F23:F86" si="0">E23*D23</f>
        <v>300</v>
      </c>
      <c r="G23" s="66">
        <v>0.35</v>
      </c>
      <c r="H23" s="67">
        <v>52.5</v>
      </c>
      <c r="I23" s="65">
        <v>0.24</v>
      </c>
      <c r="J23" s="64">
        <v>36</v>
      </c>
    </row>
    <row r="24" spans="1:10" s="5" customFormat="1" x14ac:dyDescent="0.25">
      <c r="A24" s="54" t="s">
        <v>19</v>
      </c>
      <c r="B24" s="55" t="s">
        <v>20</v>
      </c>
      <c r="C24" s="62" t="s">
        <v>5</v>
      </c>
      <c r="D24" s="62">
        <v>150</v>
      </c>
      <c r="E24" s="56">
        <v>6</v>
      </c>
      <c r="F24" s="63">
        <f t="shared" si="0"/>
        <v>900</v>
      </c>
      <c r="G24" s="66">
        <v>4</v>
      </c>
      <c r="H24" s="67">
        <v>600</v>
      </c>
      <c r="I24" s="65">
        <v>3.45</v>
      </c>
      <c r="J24" s="64">
        <v>517.5</v>
      </c>
    </row>
    <row r="25" spans="1:10" s="5" customFormat="1" x14ac:dyDescent="0.25">
      <c r="A25" s="54" t="s">
        <v>21</v>
      </c>
      <c r="B25" s="55" t="s">
        <v>22</v>
      </c>
      <c r="C25" s="62" t="s">
        <v>6</v>
      </c>
      <c r="D25" s="62">
        <v>150</v>
      </c>
      <c r="E25" s="56">
        <v>1.5</v>
      </c>
      <c r="F25" s="63">
        <f>E25*D25</f>
        <v>225</v>
      </c>
      <c r="G25" s="66">
        <v>0.28000000000000003</v>
      </c>
      <c r="H25" s="67">
        <v>42</v>
      </c>
      <c r="I25" s="65">
        <v>0.17</v>
      </c>
      <c r="J25" s="64">
        <v>25.5</v>
      </c>
    </row>
    <row r="26" spans="1:10" s="5" customFormat="1" x14ac:dyDescent="0.25">
      <c r="A26" s="54" t="s">
        <v>23</v>
      </c>
      <c r="B26" s="55" t="s">
        <v>24</v>
      </c>
      <c r="C26" s="62" t="s">
        <v>6</v>
      </c>
      <c r="D26" s="62">
        <v>10</v>
      </c>
      <c r="E26" s="56">
        <v>1.75</v>
      </c>
      <c r="F26" s="63">
        <f t="shared" si="0"/>
        <v>17.5</v>
      </c>
      <c r="G26" s="66">
        <v>0.35</v>
      </c>
      <c r="H26" s="67">
        <v>3.5</v>
      </c>
      <c r="I26" s="65">
        <v>0.24</v>
      </c>
      <c r="J26" s="64">
        <v>2.4</v>
      </c>
    </row>
    <row r="27" spans="1:10" s="5" customFormat="1" x14ac:dyDescent="0.25">
      <c r="A27" s="54" t="s">
        <v>25</v>
      </c>
      <c r="B27" s="55" t="s">
        <v>26</v>
      </c>
      <c r="C27" s="62" t="s">
        <v>6</v>
      </c>
      <c r="D27" s="62">
        <v>200</v>
      </c>
      <c r="E27" s="56">
        <v>3</v>
      </c>
      <c r="F27" s="63">
        <f t="shared" si="0"/>
        <v>600</v>
      </c>
      <c r="G27" s="66">
        <v>0.6</v>
      </c>
      <c r="H27" s="67">
        <v>120</v>
      </c>
      <c r="I27" s="65">
        <v>0.57999999999999996</v>
      </c>
      <c r="J27" s="64">
        <v>116</v>
      </c>
    </row>
    <row r="28" spans="1:10" s="5" customFormat="1" x14ac:dyDescent="0.25">
      <c r="A28" s="54" t="s">
        <v>27</v>
      </c>
      <c r="B28" s="55" t="s">
        <v>28</v>
      </c>
      <c r="C28" s="62" t="s">
        <v>6</v>
      </c>
      <c r="D28" s="62">
        <v>100</v>
      </c>
      <c r="E28" s="56">
        <v>3.25</v>
      </c>
      <c r="F28" s="63">
        <f t="shared" si="0"/>
        <v>325</v>
      </c>
      <c r="G28" s="66">
        <v>0.95</v>
      </c>
      <c r="H28" s="67">
        <v>95</v>
      </c>
      <c r="I28" s="65">
        <v>0.87</v>
      </c>
      <c r="J28" s="64">
        <v>87</v>
      </c>
    </row>
    <row r="29" spans="1:10" s="6" customFormat="1" x14ac:dyDescent="0.25">
      <c r="A29" s="54" t="s">
        <v>29</v>
      </c>
      <c r="B29" s="55" t="s">
        <v>30</v>
      </c>
      <c r="C29" s="62" t="s">
        <v>6</v>
      </c>
      <c r="D29" s="62">
        <v>200</v>
      </c>
      <c r="E29" s="56">
        <v>3.5</v>
      </c>
      <c r="F29" s="63">
        <f t="shared" si="0"/>
        <v>700</v>
      </c>
      <c r="G29" s="66">
        <v>1.25</v>
      </c>
      <c r="H29" s="67">
        <v>250</v>
      </c>
      <c r="I29" s="65">
        <v>1</v>
      </c>
      <c r="J29" s="64">
        <v>200</v>
      </c>
    </row>
    <row r="30" spans="1:10" s="6" customFormat="1" x14ac:dyDescent="0.25">
      <c r="A30" s="54" t="s">
        <v>31</v>
      </c>
      <c r="B30" s="55" t="s">
        <v>32</v>
      </c>
      <c r="C30" s="62" t="s">
        <v>6</v>
      </c>
      <c r="D30" s="62">
        <v>50</v>
      </c>
      <c r="E30" s="56">
        <v>1.5</v>
      </c>
      <c r="F30" s="63">
        <f t="shared" si="0"/>
        <v>75</v>
      </c>
      <c r="G30" s="66">
        <v>0.17</v>
      </c>
      <c r="H30" s="67">
        <v>8.5</v>
      </c>
      <c r="I30" s="65">
        <v>0.12</v>
      </c>
      <c r="J30" s="64">
        <v>6</v>
      </c>
    </row>
    <row r="31" spans="1:10" s="6" customFormat="1" ht="30" x14ac:dyDescent="0.25">
      <c r="A31" s="54" t="s">
        <v>33</v>
      </c>
      <c r="B31" s="55" t="s">
        <v>34</v>
      </c>
      <c r="C31" s="62" t="s">
        <v>6</v>
      </c>
      <c r="D31" s="62">
        <v>25</v>
      </c>
      <c r="E31" s="56">
        <v>1.5</v>
      </c>
      <c r="F31" s="63">
        <f t="shared" si="0"/>
        <v>37.5</v>
      </c>
      <c r="G31" s="66">
        <v>0.2</v>
      </c>
      <c r="H31" s="67">
        <v>5</v>
      </c>
      <c r="I31" s="65">
        <v>0.18</v>
      </c>
      <c r="J31" s="64">
        <v>4.5</v>
      </c>
    </row>
    <row r="32" spans="1:10" s="6" customFormat="1" x14ac:dyDescent="0.25">
      <c r="A32" s="54" t="s">
        <v>35</v>
      </c>
      <c r="B32" s="55" t="s">
        <v>36</v>
      </c>
      <c r="C32" s="62" t="s">
        <v>5</v>
      </c>
      <c r="D32" s="62">
        <v>25</v>
      </c>
      <c r="E32" s="56">
        <v>100</v>
      </c>
      <c r="F32" s="63">
        <f t="shared" si="0"/>
        <v>2500</v>
      </c>
      <c r="G32" s="66">
        <v>30</v>
      </c>
      <c r="H32" s="67">
        <v>750</v>
      </c>
      <c r="I32" s="65">
        <v>24</v>
      </c>
      <c r="J32" s="64">
        <v>600</v>
      </c>
    </row>
    <row r="33" spans="1:10" s="6" customFormat="1" x14ac:dyDescent="0.25">
      <c r="A33" s="54" t="s">
        <v>37</v>
      </c>
      <c r="B33" s="55" t="s">
        <v>38</v>
      </c>
      <c r="C33" s="62" t="s">
        <v>5</v>
      </c>
      <c r="D33" s="62">
        <v>25</v>
      </c>
      <c r="E33" s="56">
        <v>180</v>
      </c>
      <c r="F33" s="63">
        <f t="shared" si="0"/>
        <v>4500</v>
      </c>
      <c r="G33" s="66">
        <v>60</v>
      </c>
      <c r="H33" s="67">
        <v>1500</v>
      </c>
      <c r="I33" s="65">
        <v>24</v>
      </c>
      <c r="J33" s="64">
        <v>600</v>
      </c>
    </row>
    <row r="34" spans="1:10" s="6" customFormat="1" x14ac:dyDescent="0.25">
      <c r="A34" s="54" t="s">
        <v>39</v>
      </c>
      <c r="B34" s="55" t="s">
        <v>40</v>
      </c>
      <c r="C34" s="62" t="s">
        <v>5</v>
      </c>
      <c r="D34" s="62">
        <v>50</v>
      </c>
      <c r="E34" s="56">
        <v>90</v>
      </c>
      <c r="F34" s="63">
        <f t="shared" si="0"/>
        <v>4500</v>
      </c>
      <c r="G34" s="66">
        <v>30</v>
      </c>
      <c r="H34" s="67">
        <v>1500</v>
      </c>
      <c r="I34" s="65">
        <v>50</v>
      </c>
      <c r="J34" s="64">
        <v>2500</v>
      </c>
    </row>
    <row r="35" spans="1:10" s="6" customFormat="1" x14ac:dyDescent="0.25">
      <c r="A35" s="54" t="s">
        <v>41</v>
      </c>
      <c r="B35" s="55" t="s">
        <v>42</v>
      </c>
      <c r="C35" s="62" t="s">
        <v>6</v>
      </c>
      <c r="D35" s="62">
        <v>50</v>
      </c>
      <c r="E35" s="56">
        <v>10</v>
      </c>
      <c r="F35" s="63">
        <f t="shared" si="0"/>
        <v>500</v>
      </c>
      <c r="G35" s="66">
        <v>1.25</v>
      </c>
      <c r="H35" s="67">
        <v>62.5</v>
      </c>
      <c r="I35" s="65">
        <v>30</v>
      </c>
      <c r="J35" s="64">
        <v>1500</v>
      </c>
    </row>
    <row r="36" spans="1:10" s="6" customFormat="1" x14ac:dyDescent="0.25">
      <c r="A36" s="54" t="s">
        <v>43</v>
      </c>
      <c r="B36" s="55" t="s">
        <v>44</v>
      </c>
      <c r="C36" s="62" t="s">
        <v>6</v>
      </c>
      <c r="D36" s="62">
        <v>150</v>
      </c>
      <c r="E36" s="56">
        <v>1.5</v>
      </c>
      <c r="F36" s="63">
        <f t="shared" si="0"/>
        <v>225</v>
      </c>
      <c r="G36" s="66">
        <v>0.28000000000000003</v>
      </c>
      <c r="H36" s="67">
        <v>42</v>
      </c>
      <c r="I36" s="65">
        <v>0.18</v>
      </c>
      <c r="J36" s="64">
        <v>27</v>
      </c>
    </row>
    <row r="37" spans="1:10" s="6" customFormat="1" x14ac:dyDescent="0.25">
      <c r="A37" s="54" t="s">
        <v>45</v>
      </c>
      <c r="B37" s="55" t="s">
        <v>46</v>
      </c>
      <c r="C37" s="62" t="s">
        <v>6</v>
      </c>
      <c r="D37" s="62">
        <v>125</v>
      </c>
      <c r="E37" s="56">
        <v>1.75</v>
      </c>
      <c r="F37" s="63">
        <f t="shared" si="0"/>
        <v>218.75</v>
      </c>
      <c r="G37" s="66">
        <v>0.35</v>
      </c>
      <c r="H37" s="67">
        <v>43.75</v>
      </c>
      <c r="I37" s="65">
        <v>0.25</v>
      </c>
      <c r="J37" s="64">
        <v>31.25</v>
      </c>
    </row>
    <row r="38" spans="1:10" s="6" customFormat="1" x14ac:dyDescent="0.25">
      <c r="A38" s="54" t="s">
        <v>47</v>
      </c>
      <c r="B38" s="55" t="s">
        <v>48</v>
      </c>
      <c r="C38" s="62" t="s">
        <v>6</v>
      </c>
      <c r="D38" s="62">
        <v>50</v>
      </c>
      <c r="E38" s="56">
        <v>3</v>
      </c>
      <c r="F38" s="63">
        <f t="shared" si="0"/>
        <v>150</v>
      </c>
      <c r="G38" s="66">
        <v>0.6</v>
      </c>
      <c r="H38" s="67">
        <v>30</v>
      </c>
      <c r="I38" s="65">
        <v>0.6</v>
      </c>
      <c r="J38" s="64">
        <v>30</v>
      </c>
    </row>
    <row r="39" spans="1:10" s="6" customFormat="1" x14ac:dyDescent="0.25">
      <c r="A39" s="54" t="s">
        <v>49</v>
      </c>
      <c r="B39" s="55" t="s">
        <v>50</v>
      </c>
      <c r="C39" s="62" t="s">
        <v>6</v>
      </c>
      <c r="D39" s="62">
        <v>90</v>
      </c>
      <c r="E39" s="56">
        <v>3.25</v>
      </c>
      <c r="F39" s="63">
        <f t="shared" si="0"/>
        <v>292.5</v>
      </c>
      <c r="G39" s="66">
        <v>0.95</v>
      </c>
      <c r="H39" s="67">
        <v>85.5</v>
      </c>
      <c r="I39" s="65">
        <v>0.88</v>
      </c>
      <c r="J39" s="64">
        <v>79.2</v>
      </c>
    </row>
    <row r="40" spans="1:10" s="6" customFormat="1" x14ac:dyDescent="0.25">
      <c r="A40" s="54" t="s">
        <v>51</v>
      </c>
      <c r="B40" s="55" t="s">
        <v>52</v>
      </c>
      <c r="C40" s="62" t="s">
        <v>6</v>
      </c>
      <c r="D40" s="62">
        <v>125</v>
      </c>
      <c r="E40" s="56">
        <v>1.5</v>
      </c>
      <c r="F40" s="63">
        <f t="shared" si="0"/>
        <v>187.5</v>
      </c>
      <c r="G40" s="66">
        <v>0.17</v>
      </c>
      <c r="H40" s="67">
        <v>21.25</v>
      </c>
      <c r="I40" s="65">
        <v>0.13</v>
      </c>
      <c r="J40" s="64">
        <v>16.25</v>
      </c>
    </row>
    <row r="41" spans="1:10" s="6" customFormat="1" ht="30" x14ac:dyDescent="0.25">
      <c r="A41" s="54" t="s">
        <v>53</v>
      </c>
      <c r="B41" s="55" t="s">
        <v>54</v>
      </c>
      <c r="C41" s="62" t="s">
        <v>6</v>
      </c>
      <c r="D41" s="62">
        <v>25</v>
      </c>
      <c r="E41" s="56">
        <v>1.5</v>
      </c>
      <c r="F41" s="63">
        <f t="shared" si="0"/>
        <v>37.5</v>
      </c>
      <c r="G41" s="66">
        <v>0.2</v>
      </c>
      <c r="H41" s="67">
        <v>5</v>
      </c>
      <c r="I41" s="65">
        <v>0.15</v>
      </c>
      <c r="J41" s="64">
        <v>3.75</v>
      </c>
    </row>
    <row r="42" spans="1:10" s="6" customFormat="1" x14ac:dyDescent="0.25">
      <c r="A42" s="54" t="s">
        <v>55</v>
      </c>
      <c r="B42" s="55" t="s">
        <v>56</v>
      </c>
      <c r="C42" s="62" t="s">
        <v>6</v>
      </c>
      <c r="D42" s="62">
        <v>100</v>
      </c>
      <c r="E42" s="56">
        <v>1.5</v>
      </c>
      <c r="F42" s="63">
        <f t="shared" si="0"/>
        <v>150</v>
      </c>
      <c r="G42" s="66">
        <v>0.28000000000000003</v>
      </c>
      <c r="H42" s="67">
        <v>28</v>
      </c>
      <c r="I42" s="65">
        <v>0.16</v>
      </c>
      <c r="J42" s="64">
        <v>16</v>
      </c>
    </row>
    <row r="43" spans="1:10" s="6" customFormat="1" x14ac:dyDescent="0.25">
      <c r="A43" s="54" t="s">
        <v>57</v>
      </c>
      <c r="B43" s="55" t="s">
        <v>58</v>
      </c>
      <c r="C43" s="62" t="s">
        <v>6</v>
      </c>
      <c r="D43" s="62">
        <v>50</v>
      </c>
      <c r="E43" s="56">
        <v>1.5</v>
      </c>
      <c r="F43" s="63">
        <f t="shared" si="0"/>
        <v>75</v>
      </c>
      <c r="G43" s="66">
        <v>0.17</v>
      </c>
      <c r="H43" s="67">
        <v>8.5</v>
      </c>
      <c r="I43" s="65">
        <v>0.13</v>
      </c>
      <c r="J43" s="64">
        <v>6.5</v>
      </c>
    </row>
    <row r="44" spans="1:10" s="25" customFormat="1" x14ac:dyDescent="0.25">
      <c r="A44" s="54" t="s">
        <v>59</v>
      </c>
      <c r="B44" s="55" t="s">
        <v>60</v>
      </c>
      <c r="C44" s="62" t="s">
        <v>6</v>
      </c>
      <c r="D44" s="62">
        <v>50</v>
      </c>
      <c r="E44" s="56">
        <v>3</v>
      </c>
      <c r="F44" s="63">
        <f t="shared" si="0"/>
        <v>150</v>
      </c>
      <c r="G44" s="66">
        <v>0.25</v>
      </c>
      <c r="H44" s="67">
        <v>12.5</v>
      </c>
      <c r="I44" s="65">
        <v>0.3</v>
      </c>
      <c r="J44" s="64">
        <v>15</v>
      </c>
    </row>
    <row r="45" spans="1:10" s="25" customFormat="1" ht="30" x14ac:dyDescent="0.25">
      <c r="A45" s="54" t="s">
        <v>61</v>
      </c>
      <c r="B45" s="55" t="s">
        <v>62</v>
      </c>
      <c r="C45" s="62" t="s">
        <v>6</v>
      </c>
      <c r="D45" s="62">
        <v>50</v>
      </c>
      <c r="E45" s="56">
        <v>1.5</v>
      </c>
      <c r="F45" s="63">
        <f t="shared" si="0"/>
        <v>75</v>
      </c>
      <c r="G45" s="66">
        <v>0.17</v>
      </c>
      <c r="H45" s="67">
        <v>8.5</v>
      </c>
      <c r="I45" s="65">
        <v>0.17</v>
      </c>
      <c r="J45" s="64">
        <v>8.5</v>
      </c>
    </row>
    <row r="46" spans="1:10" s="25" customFormat="1" x14ac:dyDescent="0.25">
      <c r="A46" s="54" t="s">
        <v>63</v>
      </c>
      <c r="B46" s="55" t="s">
        <v>64</v>
      </c>
      <c r="C46" s="62" t="s">
        <v>6</v>
      </c>
      <c r="D46" s="62">
        <v>150</v>
      </c>
      <c r="E46" s="56">
        <v>5</v>
      </c>
      <c r="F46" s="63">
        <f t="shared" si="0"/>
        <v>750</v>
      </c>
      <c r="G46" s="66">
        <v>0.28000000000000003</v>
      </c>
      <c r="H46" s="67">
        <v>42</v>
      </c>
      <c r="I46" s="65">
        <v>0.19</v>
      </c>
      <c r="J46" s="64">
        <v>28.5</v>
      </c>
    </row>
    <row r="47" spans="1:10" s="25" customFormat="1" x14ac:dyDescent="0.25">
      <c r="A47" s="54" t="s">
        <v>65</v>
      </c>
      <c r="B47" s="55" t="s">
        <v>66</v>
      </c>
      <c r="C47" s="62" t="s">
        <v>67</v>
      </c>
      <c r="D47" s="62">
        <v>10</v>
      </c>
      <c r="E47" s="56">
        <v>100</v>
      </c>
      <c r="F47" s="63">
        <f t="shared" si="0"/>
        <v>1000</v>
      </c>
      <c r="G47" s="66">
        <v>30</v>
      </c>
      <c r="H47" s="67">
        <v>300</v>
      </c>
      <c r="I47" s="65">
        <v>0.19</v>
      </c>
      <c r="J47" s="64">
        <v>1.9</v>
      </c>
    </row>
    <row r="48" spans="1:10" s="25" customFormat="1" x14ac:dyDescent="0.25">
      <c r="A48" s="54" t="s">
        <v>68</v>
      </c>
      <c r="B48" s="55" t="s">
        <v>69</v>
      </c>
      <c r="C48" s="62" t="s">
        <v>6</v>
      </c>
      <c r="D48" s="62">
        <v>300</v>
      </c>
      <c r="E48" s="56">
        <v>2</v>
      </c>
      <c r="F48" s="63">
        <f t="shared" si="0"/>
        <v>600</v>
      </c>
      <c r="G48" s="66">
        <v>1.35</v>
      </c>
      <c r="H48" s="67">
        <v>405</v>
      </c>
      <c r="I48" s="65">
        <v>0.8</v>
      </c>
      <c r="J48" s="64">
        <v>240</v>
      </c>
    </row>
    <row r="49" spans="1:10" s="25" customFormat="1" x14ac:dyDescent="0.25">
      <c r="A49" s="54" t="s">
        <v>70</v>
      </c>
      <c r="B49" s="55" t="s">
        <v>71</v>
      </c>
      <c r="C49" s="62" t="s">
        <v>6</v>
      </c>
      <c r="D49" s="62">
        <v>250</v>
      </c>
      <c r="E49" s="56">
        <v>2</v>
      </c>
      <c r="F49" s="63">
        <f t="shared" si="0"/>
        <v>500</v>
      </c>
      <c r="G49" s="66">
        <v>1.75</v>
      </c>
      <c r="H49" s="67">
        <v>437.5</v>
      </c>
      <c r="I49" s="65">
        <v>0.8</v>
      </c>
      <c r="J49" s="64">
        <v>200</v>
      </c>
    </row>
    <row r="50" spans="1:10" s="25" customFormat="1" x14ac:dyDescent="0.25">
      <c r="A50" s="54" t="s">
        <v>72</v>
      </c>
      <c r="B50" s="55" t="s">
        <v>73</v>
      </c>
      <c r="C50" s="62" t="s">
        <v>6</v>
      </c>
      <c r="D50" s="62">
        <v>350</v>
      </c>
      <c r="E50" s="56">
        <v>6</v>
      </c>
      <c r="F50" s="63">
        <f t="shared" si="0"/>
        <v>2100</v>
      </c>
      <c r="G50" s="66">
        <v>2.65</v>
      </c>
      <c r="H50" s="67">
        <v>927.5</v>
      </c>
      <c r="I50" s="65">
        <v>1.2</v>
      </c>
      <c r="J50" s="64">
        <v>420</v>
      </c>
    </row>
    <row r="51" spans="1:10" s="25" customFormat="1" x14ac:dyDescent="0.25">
      <c r="A51" s="54" t="s">
        <v>74</v>
      </c>
      <c r="B51" s="55" t="s">
        <v>75</v>
      </c>
      <c r="C51" s="62" t="s">
        <v>6</v>
      </c>
      <c r="D51" s="62">
        <v>100</v>
      </c>
      <c r="E51" s="56">
        <v>7</v>
      </c>
      <c r="F51" s="63">
        <f t="shared" si="0"/>
        <v>700</v>
      </c>
      <c r="G51" s="66">
        <v>3.7</v>
      </c>
      <c r="H51" s="67">
        <v>370</v>
      </c>
      <c r="I51" s="65">
        <v>3.48</v>
      </c>
      <c r="J51" s="64">
        <v>348</v>
      </c>
    </row>
    <row r="52" spans="1:10" s="25" customFormat="1" x14ac:dyDescent="0.25">
      <c r="A52" s="54" t="s">
        <v>76</v>
      </c>
      <c r="B52" s="55" t="s">
        <v>77</v>
      </c>
      <c r="C52" s="62" t="s">
        <v>6</v>
      </c>
      <c r="D52" s="62">
        <v>250</v>
      </c>
      <c r="E52" s="56">
        <v>8</v>
      </c>
      <c r="F52" s="63">
        <f t="shared" si="0"/>
        <v>2000</v>
      </c>
      <c r="G52" s="66">
        <v>6.5</v>
      </c>
      <c r="H52" s="67">
        <v>1625</v>
      </c>
      <c r="I52" s="65">
        <v>5</v>
      </c>
      <c r="J52" s="64">
        <v>1250</v>
      </c>
    </row>
    <row r="53" spans="1:10" s="25" customFormat="1" ht="30" x14ac:dyDescent="0.25">
      <c r="A53" s="54" t="s">
        <v>78</v>
      </c>
      <c r="B53" s="55" t="s">
        <v>79</v>
      </c>
      <c r="C53" s="62" t="s">
        <v>6</v>
      </c>
      <c r="D53" s="62">
        <v>75</v>
      </c>
      <c r="E53" s="56">
        <v>2</v>
      </c>
      <c r="F53" s="63">
        <f t="shared" si="0"/>
        <v>150</v>
      </c>
      <c r="G53" s="66">
        <v>1.4</v>
      </c>
      <c r="H53" s="67">
        <v>105</v>
      </c>
      <c r="I53" s="65">
        <v>1.25</v>
      </c>
      <c r="J53" s="64">
        <v>93.75</v>
      </c>
    </row>
    <row r="54" spans="1:10" s="25" customFormat="1" x14ac:dyDescent="0.25">
      <c r="A54" s="54" t="s">
        <v>80</v>
      </c>
      <c r="B54" s="55" t="s">
        <v>81</v>
      </c>
      <c r="C54" s="62" t="s">
        <v>6</v>
      </c>
      <c r="D54" s="62">
        <v>50</v>
      </c>
      <c r="E54" s="56">
        <v>2</v>
      </c>
      <c r="F54" s="63">
        <f t="shared" si="0"/>
        <v>100</v>
      </c>
      <c r="G54" s="66">
        <v>3.6</v>
      </c>
      <c r="H54" s="67">
        <v>180</v>
      </c>
      <c r="I54" s="65">
        <v>1.24</v>
      </c>
      <c r="J54" s="64">
        <v>62</v>
      </c>
    </row>
    <row r="55" spans="1:10" s="25" customFormat="1" x14ac:dyDescent="0.25">
      <c r="A55" s="54" t="s">
        <v>82</v>
      </c>
      <c r="B55" s="55" t="s">
        <v>83</v>
      </c>
      <c r="C55" s="62" t="s">
        <v>6</v>
      </c>
      <c r="D55" s="62">
        <v>150</v>
      </c>
      <c r="E55" s="56">
        <v>2</v>
      </c>
      <c r="F55" s="63">
        <f t="shared" si="0"/>
        <v>300</v>
      </c>
      <c r="G55" s="66">
        <v>1.4</v>
      </c>
      <c r="H55" s="67">
        <v>210</v>
      </c>
      <c r="I55" s="65">
        <v>1.08</v>
      </c>
      <c r="J55" s="64">
        <v>162</v>
      </c>
    </row>
    <row r="56" spans="1:10" s="25" customFormat="1" x14ac:dyDescent="0.25">
      <c r="A56" s="54" t="s">
        <v>84</v>
      </c>
      <c r="B56" s="55" t="s">
        <v>85</v>
      </c>
      <c r="C56" s="62" t="s">
        <v>5</v>
      </c>
      <c r="D56" s="62">
        <v>25</v>
      </c>
      <c r="E56" s="56">
        <v>175</v>
      </c>
      <c r="F56" s="63">
        <f t="shared" si="0"/>
        <v>4375</v>
      </c>
      <c r="G56" s="66">
        <v>95</v>
      </c>
      <c r="H56" s="67">
        <v>2375</v>
      </c>
      <c r="I56" s="65">
        <v>85</v>
      </c>
      <c r="J56" s="64">
        <v>2125</v>
      </c>
    </row>
    <row r="57" spans="1:10" s="25" customFormat="1" x14ac:dyDescent="0.25">
      <c r="A57" s="54" t="s">
        <v>86</v>
      </c>
      <c r="B57" s="55" t="s">
        <v>87</v>
      </c>
      <c r="C57" s="62" t="s">
        <v>5</v>
      </c>
      <c r="D57" s="62">
        <v>50</v>
      </c>
      <c r="E57" s="56">
        <v>150</v>
      </c>
      <c r="F57" s="63">
        <f t="shared" si="0"/>
        <v>7500</v>
      </c>
      <c r="G57" s="66">
        <v>90</v>
      </c>
      <c r="H57" s="67">
        <v>4500</v>
      </c>
      <c r="I57" s="65">
        <v>75</v>
      </c>
      <c r="J57" s="64">
        <v>3750</v>
      </c>
    </row>
    <row r="58" spans="1:10" s="25" customFormat="1" x14ac:dyDescent="0.25">
      <c r="A58" s="54" t="s">
        <v>88</v>
      </c>
      <c r="B58" s="55" t="s">
        <v>89</v>
      </c>
      <c r="C58" s="62" t="s">
        <v>5</v>
      </c>
      <c r="D58" s="62">
        <v>25</v>
      </c>
      <c r="E58" s="56">
        <v>200</v>
      </c>
      <c r="F58" s="63">
        <f t="shared" si="0"/>
        <v>5000</v>
      </c>
      <c r="G58" s="66">
        <v>180</v>
      </c>
      <c r="H58" s="67">
        <v>4500</v>
      </c>
      <c r="I58" s="65">
        <v>152</v>
      </c>
      <c r="J58" s="64">
        <v>3800</v>
      </c>
    </row>
    <row r="59" spans="1:10" s="25" customFormat="1" x14ac:dyDescent="0.25">
      <c r="A59" s="54" t="s">
        <v>90</v>
      </c>
      <c r="B59" s="55" t="s">
        <v>91</v>
      </c>
      <c r="C59" s="62" t="s">
        <v>6</v>
      </c>
      <c r="D59" s="62">
        <v>150</v>
      </c>
      <c r="E59" s="56">
        <v>10</v>
      </c>
      <c r="F59" s="63">
        <f t="shared" si="0"/>
        <v>1500</v>
      </c>
      <c r="G59" s="66">
        <v>4.5999999999999996</v>
      </c>
      <c r="H59" s="67">
        <v>690</v>
      </c>
      <c r="I59" s="65">
        <v>77</v>
      </c>
      <c r="J59" s="64">
        <v>11550</v>
      </c>
    </row>
    <row r="60" spans="1:10" s="25" customFormat="1" x14ac:dyDescent="0.25">
      <c r="A60" s="54" t="s">
        <v>92</v>
      </c>
      <c r="B60" s="55" t="s">
        <v>93</v>
      </c>
      <c r="C60" s="62" t="s">
        <v>6</v>
      </c>
      <c r="D60" s="62">
        <v>300</v>
      </c>
      <c r="E60" s="56">
        <v>2</v>
      </c>
      <c r="F60" s="63">
        <f t="shared" si="0"/>
        <v>600</v>
      </c>
      <c r="G60" s="66">
        <v>1.35</v>
      </c>
      <c r="H60" s="67">
        <v>405</v>
      </c>
      <c r="I60" s="65">
        <v>0.78</v>
      </c>
      <c r="J60" s="64">
        <v>234</v>
      </c>
    </row>
    <row r="61" spans="1:10" s="25" customFormat="1" x14ac:dyDescent="0.25">
      <c r="A61" s="54" t="s">
        <v>94</v>
      </c>
      <c r="B61" s="55" t="s">
        <v>95</v>
      </c>
      <c r="C61" s="62" t="s">
        <v>6</v>
      </c>
      <c r="D61" s="62">
        <v>150</v>
      </c>
      <c r="E61" s="56">
        <v>2.5</v>
      </c>
      <c r="F61" s="63">
        <f t="shared" si="0"/>
        <v>375</v>
      </c>
      <c r="G61" s="66">
        <v>1</v>
      </c>
      <c r="H61" s="67">
        <v>150</v>
      </c>
      <c r="I61" s="65">
        <v>1.18</v>
      </c>
      <c r="J61" s="64">
        <v>177</v>
      </c>
    </row>
    <row r="62" spans="1:10" s="25" customFormat="1" x14ac:dyDescent="0.25">
      <c r="A62" s="54" t="s">
        <v>96</v>
      </c>
      <c r="B62" s="55" t="s">
        <v>97</v>
      </c>
      <c r="C62" s="62" t="s">
        <v>6</v>
      </c>
      <c r="D62" s="62">
        <v>100</v>
      </c>
      <c r="E62" s="56">
        <v>6</v>
      </c>
      <c r="F62" s="63">
        <f t="shared" si="0"/>
        <v>600</v>
      </c>
      <c r="G62" s="66">
        <v>2.65</v>
      </c>
      <c r="H62" s="67">
        <v>265</v>
      </c>
      <c r="I62" s="65">
        <v>1.99</v>
      </c>
      <c r="J62" s="64">
        <v>199</v>
      </c>
    </row>
    <row r="63" spans="1:10" s="25" customFormat="1" x14ac:dyDescent="0.25">
      <c r="A63" s="54" t="s">
        <v>98</v>
      </c>
      <c r="B63" s="55" t="s">
        <v>99</v>
      </c>
      <c r="C63" s="62" t="s">
        <v>6</v>
      </c>
      <c r="D63" s="62">
        <v>150</v>
      </c>
      <c r="E63" s="56">
        <v>7</v>
      </c>
      <c r="F63" s="63">
        <f t="shared" si="0"/>
        <v>1050</v>
      </c>
      <c r="G63" s="66">
        <v>3.7</v>
      </c>
      <c r="H63" s="67">
        <v>555</v>
      </c>
      <c r="I63" s="65">
        <v>3.49</v>
      </c>
      <c r="J63" s="64">
        <v>523.5</v>
      </c>
    </row>
    <row r="64" spans="1:10" s="6" customFormat="1" x14ac:dyDescent="0.25">
      <c r="A64" s="54" t="s">
        <v>100</v>
      </c>
      <c r="B64" s="55" t="s">
        <v>101</v>
      </c>
      <c r="C64" s="62" t="s">
        <v>6</v>
      </c>
      <c r="D64" s="62">
        <v>25</v>
      </c>
      <c r="E64" s="56">
        <v>8</v>
      </c>
      <c r="F64" s="63">
        <f t="shared" si="0"/>
        <v>200</v>
      </c>
      <c r="G64" s="66">
        <v>6.5</v>
      </c>
      <c r="H64" s="67">
        <v>162.5</v>
      </c>
      <c r="I64" s="65">
        <v>5</v>
      </c>
      <c r="J64" s="64">
        <v>125</v>
      </c>
    </row>
    <row r="65" spans="1:10" s="6" customFormat="1" x14ac:dyDescent="0.25">
      <c r="A65" s="54" t="s">
        <v>102</v>
      </c>
      <c r="B65" s="55" t="s">
        <v>103</v>
      </c>
      <c r="C65" s="62" t="s">
        <v>6</v>
      </c>
      <c r="D65" s="62">
        <v>150</v>
      </c>
      <c r="E65" s="56">
        <v>2</v>
      </c>
      <c r="F65" s="63">
        <f t="shared" si="0"/>
        <v>300</v>
      </c>
      <c r="G65" s="66">
        <v>1.4</v>
      </c>
      <c r="H65" s="67">
        <v>210</v>
      </c>
      <c r="I65" s="65">
        <v>1.1000000000000001</v>
      </c>
      <c r="J65" s="64">
        <v>165</v>
      </c>
    </row>
    <row r="66" spans="1:10" s="6" customFormat="1" x14ac:dyDescent="0.25">
      <c r="A66" s="54" t="s">
        <v>104</v>
      </c>
      <c r="B66" s="55" t="s">
        <v>105</v>
      </c>
      <c r="C66" s="62" t="s">
        <v>6</v>
      </c>
      <c r="D66" s="62">
        <v>75</v>
      </c>
      <c r="E66" s="56">
        <v>2</v>
      </c>
      <c r="F66" s="63">
        <f t="shared" si="0"/>
        <v>150</v>
      </c>
      <c r="G66" s="66">
        <v>1.4</v>
      </c>
      <c r="H66" s="67">
        <v>105</v>
      </c>
      <c r="I66" s="65">
        <v>1.22</v>
      </c>
      <c r="J66" s="64">
        <v>91.5</v>
      </c>
    </row>
    <row r="67" spans="1:10" s="6" customFormat="1" x14ac:dyDescent="0.25">
      <c r="A67" s="54" t="s">
        <v>106</v>
      </c>
      <c r="B67" s="55" t="s">
        <v>107</v>
      </c>
      <c r="C67" s="62" t="s">
        <v>6</v>
      </c>
      <c r="D67" s="62">
        <v>150</v>
      </c>
      <c r="E67" s="56">
        <v>10</v>
      </c>
      <c r="F67" s="63">
        <f t="shared" si="0"/>
        <v>1500</v>
      </c>
      <c r="G67" s="66">
        <v>3</v>
      </c>
      <c r="H67" s="67">
        <v>450</v>
      </c>
      <c r="I67" s="65">
        <v>5</v>
      </c>
      <c r="J67" s="64">
        <v>750</v>
      </c>
    </row>
    <row r="68" spans="1:10" s="6" customFormat="1" x14ac:dyDescent="0.25">
      <c r="A68" s="54" t="s">
        <v>108</v>
      </c>
      <c r="B68" s="55" t="s">
        <v>109</v>
      </c>
      <c r="C68" s="62" t="s">
        <v>67</v>
      </c>
      <c r="D68" s="62">
        <v>10</v>
      </c>
      <c r="E68" s="56">
        <v>150</v>
      </c>
      <c r="F68" s="63">
        <f t="shared" si="0"/>
        <v>1500</v>
      </c>
      <c r="G68" s="66">
        <v>300</v>
      </c>
      <c r="H68" s="67">
        <v>3000</v>
      </c>
      <c r="I68" s="65">
        <v>163</v>
      </c>
      <c r="J68" s="64">
        <v>1630</v>
      </c>
    </row>
    <row r="69" spans="1:10" s="6" customFormat="1" x14ac:dyDescent="0.25">
      <c r="A69" s="54" t="s">
        <v>110</v>
      </c>
      <c r="B69" s="55" t="s">
        <v>111</v>
      </c>
      <c r="C69" s="62" t="s">
        <v>6</v>
      </c>
      <c r="D69" s="62">
        <v>1000</v>
      </c>
      <c r="E69" s="56">
        <v>1.75</v>
      </c>
      <c r="F69" s="63">
        <f t="shared" si="0"/>
        <v>1750</v>
      </c>
      <c r="G69" s="66">
        <v>1.3</v>
      </c>
      <c r="H69" s="67">
        <v>1300</v>
      </c>
      <c r="I69" s="65">
        <v>0.79</v>
      </c>
      <c r="J69" s="64">
        <v>790</v>
      </c>
    </row>
    <row r="70" spans="1:10" s="6" customFormat="1" x14ac:dyDescent="0.25">
      <c r="A70" s="54" t="s">
        <v>112</v>
      </c>
      <c r="B70" s="55" t="s">
        <v>113</v>
      </c>
      <c r="C70" s="62" t="s">
        <v>6</v>
      </c>
      <c r="D70" s="62">
        <v>250</v>
      </c>
      <c r="E70" s="56">
        <v>1.95</v>
      </c>
      <c r="F70" s="63">
        <f t="shared" si="0"/>
        <v>487.5</v>
      </c>
      <c r="G70" s="66">
        <v>1.55</v>
      </c>
      <c r="H70" s="67">
        <v>387.5</v>
      </c>
      <c r="I70" s="65">
        <v>300</v>
      </c>
      <c r="J70" s="64">
        <v>75000</v>
      </c>
    </row>
    <row r="71" spans="1:10" s="6" customFormat="1" x14ac:dyDescent="0.25">
      <c r="A71" s="54" t="s">
        <v>114</v>
      </c>
      <c r="B71" s="55" t="s">
        <v>115</v>
      </c>
      <c r="C71" s="62" t="s">
        <v>6</v>
      </c>
      <c r="D71" s="62">
        <v>5000</v>
      </c>
      <c r="E71" s="56">
        <v>5</v>
      </c>
      <c r="F71" s="63">
        <f t="shared" si="0"/>
        <v>25000</v>
      </c>
      <c r="G71" s="66">
        <v>2.6</v>
      </c>
      <c r="H71" s="67">
        <v>13000</v>
      </c>
      <c r="I71" s="65">
        <v>0.78</v>
      </c>
      <c r="J71" s="64">
        <v>3900</v>
      </c>
    </row>
    <row r="72" spans="1:10" s="6" customFormat="1" x14ac:dyDescent="0.25">
      <c r="A72" s="54" t="s">
        <v>116</v>
      </c>
      <c r="B72" s="55" t="s">
        <v>117</v>
      </c>
      <c r="C72" s="62" t="s">
        <v>6</v>
      </c>
      <c r="D72" s="62">
        <v>525</v>
      </c>
      <c r="E72" s="56">
        <v>6</v>
      </c>
      <c r="F72" s="63">
        <f t="shared" si="0"/>
        <v>3150</v>
      </c>
      <c r="G72" s="66">
        <v>3.65</v>
      </c>
      <c r="H72" s="67">
        <v>1916.25</v>
      </c>
      <c r="I72" s="65">
        <v>1.19</v>
      </c>
      <c r="J72" s="64">
        <v>624.75</v>
      </c>
    </row>
    <row r="73" spans="1:10" s="6" customFormat="1" x14ac:dyDescent="0.25">
      <c r="A73" s="54" t="s">
        <v>118</v>
      </c>
      <c r="B73" s="55" t="s">
        <v>119</v>
      </c>
      <c r="C73" s="62" t="s">
        <v>6</v>
      </c>
      <c r="D73" s="62">
        <v>800</v>
      </c>
      <c r="E73" s="56">
        <v>7</v>
      </c>
      <c r="F73" s="63">
        <f t="shared" si="0"/>
        <v>5600</v>
      </c>
      <c r="G73" s="66">
        <v>6.25</v>
      </c>
      <c r="H73" s="67">
        <v>5000</v>
      </c>
      <c r="I73" s="65">
        <v>1.98</v>
      </c>
      <c r="J73" s="64">
        <v>1584</v>
      </c>
    </row>
    <row r="74" spans="1:10" s="6" customFormat="1" x14ac:dyDescent="0.25">
      <c r="A74" s="54" t="s">
        <v>120</v>
      </c>
      <c r="B74" s="55" t="s">
        <v>121</v>
      </c>
      <c r="C74" s="62" t="s">
        <v>6</v>
      </c>
      <c r="D74" s="62">
        <v>500</v>
      </c>
      <c r="E74" s="56">
        <v>1.75</v>
      </c>
      <c r="F74" s="63">
        <f t="shared" si="0"/>
        <v>875</v>
      </c>
      <c r="G74" s="66">
        <v>1.35</v>
      </c>
      <c r="H74" s="67">
        <v>675</v>
      </c>
      <c r="I74" s="65">
        <v>0.77</v>
      </c>
      <c r="J74" s="64">
        <v>385</v>
      </c>
    </row>
    <row r="75" spans="1:10" s="6" customFormat="1" ht="30" x14ac:dyDescent="0.25">
      <c r="A75" s="54" t="s">
        <v>122</v>
      </c>
      <c r="B75" s="57" t="s">
        <v>123</v>
      </c>
      <c r="C75" s="62" t="s">
        <v>6</v>
      </c>
      <c r="D75" s="62">
        <v>135</v>
      </c>
      <c r="E75" s="56">
        <v>1.75</v>
      </c>
      <c r="F75" s="63">
        <f t="shared" si="0"/>
        <v>236.25</v>
      </c>
      <c r="G75" s="66">
        <v>1.35</v>
      </c>
      <c r="H75" s="67">
        <v>182.25</v>
      </c>
      <c r="I75" s="65">
        <v>1.22</v>
      </c>
      <c r="J75" s="64">
        <v>164.7</v>
      </c>
    </row>
    <row r="76" spans="1:10" s="6" customFormat="1" x14ac:dyDescent="0.25">
      <c r="A76" s="54" t="s">
        <v>124</v>
      </c>
      <c r="B76" s="55" t="s">
        <v>125</v>
      </c>
      <c r="C76" s="62" t="s">
        <v>5</v>
      </c>
      <c r="D76" s="62">
        <v>60</v>
      </c>
      <c r="E76" s="56">
        <v>150</v>
      </c>
      <c r="F76" s="63">
        <f t="shared" si="0"/>
        <v>9000</v>
      </c>
      <c r="G76" s="66">
        <v>90</v>
      </c>
      <c r="H76" s="67">
        <v>5400</v>
      </c>
      <c r="I76" s="65">
        <v>0.03</v>
      </c>
      <c r="J76" s="64">
        <v>1.8</v>
      </c>
    </row>
    <row r="77" spans="1:10" s="6" customFormat="1" x14ac:dyDescent="0.25">
      <c r="A77" s="54" t="s">
        <v>126</v>
      </c>
      <c r="B77" s="55" t="s">
        <v>127</v>
      </c>
      <c r="C77" s="62" t="s">
        <v>5</v>
      </c>
      <c r="D77" s="62">
        <v>320</v>
      </c>
      <c r="E77" s="56">
        <v>125</v>
      </c>
      <c r="F77" s="63">
        <f t="shared" si="0"/>
        <v>40000</v>
      </c>
      <c r="G77" s="66">
        <v>90</v>
      </c>
      <c r="H77" s="67">
        <v>28800</v>
      </c>
      <c r="I77" s="65">
        <v>72</v>
      </c>
      <c r="J77" s="64">
        <v>23040</v>
      </c>
    </row>
    <row r="78" spans="1:10" s="6" customFormat="1" x14ac:dyDescent="0.25">
      <c r="A78" s="54" t="s">
        <v>128</v>
      </c>
      <c r="B78" s="55" t="s">
        <v>129</v>
      </c>
      <c r="C78" s="62" t="s">
        <v>5</v>
      </c>
      <c r="D78" s="62">
        <v>250</v>
      </c>
      <c r="E78" s="56">
        <v>175</v>
      </c>
      <c r="F78" s="63">
        <f t="shared" si="0"/>
        <v>43750</v>
      </c>
      <c r="G78" s="66">
        <v>180</v>
      </c>
      <c r="H78" s="67">
        <v>45000</v>
      </c>
      <c r="I78" s="65">
        <v>148</v>
      </c>
      <c r="J78" s="64">
        <v>37000</v>
      </c>
    </row>
    <row r="79" spans="1:10" s="6" customFormat="1" x14ac:dyDescent="0.25">
      <c r="A79" s="54" t="s">
        <v>130</v>
      </c>
      <c r="B79" s="55" t="s">
        <v>131</v>
      </c>
      <c r="C79" s="62" t="s">
        <v>6</v>
      </c>
      <c r="D79" s="62">
        <v>5000</v>
      </c>
      <c r="E79" s="56">
        <v>1.75</v>
      </c>
      <c r="F79" s="63">
        <f t="shared" si="0"/>
        <v>8750</v>
      </c>
      <c r="G79" s="66">
        <v>1.35</v>
      </c>
      <c r="H79" s="67">
        <v>6750</v>
      </c>
      <c r="I79" s="65">
        <v>0.78</v>
      </c>
      <c r="J79" s="64">
        <v>3900</v>
      </c>
    </row>
    <row r="80" spans="1:10" s="6" customFormat="1" x14ac:dyDescent="0.25">
      <c r="A80" s="54" t="s">
        <v>132</v>
      </c>
      <c r="B80" s="55" t="s">
        <v>133</v>
      </c>
      <c r="C80" s="62" t="s">
        <v>6</v>
      </c>
      <c r="D80" s="62">
        <v>500</v>
      </c>
      <c r="E80" s="56">
        <v>1.95</v>
      </c>
      <c r="F80" s="63">
        <f t="shared" si="0"/>
        <v>975</v>
      </c>
      <c r="G80" s="66">
        <v>1.55</v>
      </c>
      <c r="H80" s="67">
        <v>775</v>
      </c>
      <c r="I80" s="65">
        <v>1.0900000000000001</v>
      </c>
      <c r="J80" s="64">
        <v>545</v>
      </c>
    </row>
    <row r="81" spans="1:10" s="6" customFormat="1" x14ac:dyDescent="0.25">
      <c r="A81" s="54" t="s">
        <v>134</v>
      </c>
      <c r="B81" s="55" t="s">
        <v>135</v>
      </c>
      <c r="C81" s="62" t="s">
        <v>6</v>
      </c>
      <c r="D81" s="62">
        <v>1000</v>
      </c>
      <c r="E81" s="56">
        <v>6</v>
      </c>
      <c r="F81" s="63">
        <f t="shared" si="0"/>
        <v>6000</v>
      </c>
      <c r="G81" s="66">
        <v>3.6</v>
      </c>
      <c r="H81" s="67">
        <v>3600</v>
      </c>
      <c r="I81" s="65">
        <v>3.4</v>
      </c>
      <c r="J81" s="64">
        <v>3400</v>
      </c>
    </row>
    <row r="82" spans="1:10" s="6" customFormat="1" x14ac:dyDescent="0.25">
      <c r="A82" s="54" t="s">
        <v>136</v>
      </c>
      <c r="B82" s="55" t="s">
        <v>137</v>
      </c>
      <c r="C82" s="62" t="s">
        <v>6</v>
      </c>
      <c r="D82" s="62">
        <v>960</v>
      </c>
      <c r="E82" s="56">
        <v>1.75</v>
      </c>
      <c r="F82" s="63">
        <f t="shared" si="0"/>
        <v>1680</v>
      </c>
      <c r="G82" s="66">
        <v>1.3</v>
      </c>
      <c r="H82" s="67">
        <v>1248</v>
      </c>
      <c r="I82" s="65">
        <v>1.08</v>
      </c>
      <c r="J82" s="64">
        <v>1036.8</v>
      </c>
    </row>
    <row r="83" spans="1:10" s="6" customFormat="1" ht="30" x14ac:dyDescent="0.25">
      <c r="A83" s="54" t="s">
        <v>138</v>
      </c>
      <c r="B83" s="55" t="s">
        <v>139</v>
      </c>
      <c r="C83" s="62" t="s">
        <v>6</v>
      </c>
      <c r="D83" s="62">
        <v>150</v>
      </c>
      <c r="E83" s="56">
        <v>1.75</v>
      </c>
      <c r="F83" s="63">
        <f t="shared" si="0"/>
        <v>262.5</v>
      </c>
      <c r="G83" s="66">
        <v>1.3</v>
      </c>
      <c r="H83" s="67">
        <v>195</v>
      </c>
      <c r="I83" s="65">
        <v>525</v>
      </c>
      <c r="J83" s="64">
        <v>78750</v>
      </c>
    </row>
    <row r="84" spans="1:10" s="6" customFormat="1" x14ac:dyDescent="0.25">
      <c r="A84" s="54" t="s">
        <v>140</v>
      </c>
      <c r="B84" s="55" t="s">
        <v>141</v>
      </c>
      <c r="C84" s="62" t="s">
        <v>6</v>
      </c>
      <c r="D84" s="62">
        <v>250</v>
      </c>
      <c r="E84" s="56">
        <v>11.5</v>
      </c>
      <c r="F84" s="63">
        <f t="shared" si="0"/>
        <v>2875</v>
      </c>
      <c r="G84" s="66">
        <v>6</v>
      </c>
      <c r="H84" s="67">
        <v>1500</v>
      </c>
      <c r="I84" s="65">
        <v>0.78</v>
      </c>
      <c r="J84" s="64">
        <v>195</v>
      </c>
    </row>
    <row r="85" spans="1:10" s="6" customFormat="1" x14ac:dyDescent="0.25">
      <c r="A85" s="54" t="s">
        <v>142</v>
      </c>
      <c r="B85" s="55" t="s">
        <v>143</v>
      </c>
      <c r="C85" s="62" t="s">
        <v>6</v>
      </c>
      <c r="D85" s="62">
        <v>100</v>
      </c>
      <c r="E85" s="56">
        <v>12.5</v>
      </c>
      <c r="F85" s="63">
        <f t="shared" si="0"/>
        <v>1250</v>
      </c>
      <c r="G85" s="66">
        <v>8</v>
      </c>
      <c r="H85" s="67">
        <v>800</v>
      </c>
      <c r="I85" s="65">
        <v>1.19</v>
      </c>
      <c r="J85" s="64">
        <v>119</v>
      </c>
    </row>
    <row r="86" spans="1:10" s="6" customFormat="1" x14ac:dyDescent="0.25">
      <c r="A86" s="54" t="s">
        <v>144</v>
      </c>
      <c r="B86" s="55" t="s">
        <v>145</v>
      </c>
      <c r="C86" s="62" t="s">
        <v>6</v>
      </c>
      <c r="D86" s="62">
        <v>500</v>
      </c>
      <c r="E86" s="56">
        <v>14</v>
      </c>
      <c r="F86" s="63">
        <f t="shared" si="0"/>
        <v>7000</v>
      </c>
      <c r="G86" s="66">
        <v>9</v>
      </c>
      <c r="H86" s="67">
        <v>4500</v>
      </c>
      <c r="I86" s="65">
        <v>1.98</v>
      </c>
      <c r="J86" s="64">
        <v>990</v>
      </c>
    </row>
    <row r="87" spans="1:10" s="6" customFormat="1" x14ac:dyDescent="0.25">
      <c r="A87" s="54" t="s">
        <v>146</v>
      </c>
      <c r="B87" s="55" t="s">
        <v>147</v>
      </c>
      <c r="C87" s="62" t="s">
        <v>6</v>
      </c>
      <c r="D87" s="62">
        <v>80</v>
      </c>
      <c r="E87" s="56">
        <v>17</v>
      </c>
      <c r="F87" s="63">
        <f t="shared" ref="F87:F114" si="1">E87*D87</f>
        <v>1360</v>
      </c>
      <c r="G87" s="66">
        <v>15</v>
      </c>
      <c r="H87" s="67">
        <v>1200</v>
      </c>
      <c r="I87" s="65">
        <v>3.48</v>
      </c>
      <c r="J87" s="64">
        <v>278.39999999999998</v>
      </c>
    </row>
    <row r="88" spans="1:10" s="6" customFormat="1" x14ac:dyDescent="0.25">
      <c r="A88" s="54" t="s">
        <v>148</v>
      </c>
      <c r="B88" s="55" t="s">
        <v>149</v>
      </c>
      <c r="C88" s="62" t="s">
        <v>6</v>
      </c>
      <c r="D88" s="62">
        <v>500</v>
      </c>
      <c r="E88" s="56">
        <v>20</v>
      </c>
      <c r="F88" s="63">
        <f t="shared" si="1"/>
        <v>10000</v>
      </c>
      <c r="G88" s="66">
        <v>20</v>
      </c>
      <c r="H88" s="67">
        <v>10000</v>
      </c>
      <c r="I88" s="65">
        <v>5</v>
      </c>
      <c r="J88" s="64">
        <v>2500</v>
      </c>
    </row>
    <row r="89" spans="1:10" s="6" customFormat="1" x14ac:dyDescent="0.25">
      <c r="A89" s="54" t="s">
        <v>150</v>
      </c>
      <c r="B89" s="55" t="s">
        <v>151</v>
      </c>
      <c r="C89" s="62" t="s">
        <v>6</v>
      </c>
      <c r="D89" s="62">
        <v>150</v>
      </c>
      <c r="E89" s="56">
        <v>11.5</v>
      </c>
      <c r="F89" s="63">
        <f t="shared" si="1"/>
        <v>1725</v>
      </c>
      <c r="G89" s="66">
        <v>6</v>
      </c>
      <c r="H89" s="67">
        <v>900</v>
      </c>
      <c r="I89" s="65">
        <v>0.8</v>
      </c>
      <c r="J89" s="64">
        <v>120</v>
      </c>
    </row>
    <row r="90" spans="1:10" s="6" customFormat="1" x14ac:dyDescent="0.25">
      <c r="A90" s="54" t="s">
        <v>152</v>
      </c>
      <c r="B90" s="55" t="s">
        <v>153</v>
      </c>
      <c r="C90" s="62" t="s">
        <v>5</v>
      </c>
      <c r="D90" s="62">
        <v>50</v>
      </c>
      <c r="E90" s="56">
        <v>500</v>
      </c>
      <c r="F90" s="63">
        <f t="shared" si="1"/>
        <v>25000</v>
      </c>
      <c r="G90" s="66">
        <v>350</v>
      </c>
      <c r="H90" s="67">
        <v>17500</v>
      </c>
      <c r="I90" s="65">
        <v>550</v>
      </c>
      <c r="J90" s="64">
        <v>27500</v>
      </c>
    </row>
    <row r="91" spans="1:10" s="6" customFormat="1" x14ac:dyDescent="0.25">
      <c r="A91" s="54" t="s">
        <v>154</v>
      </c>
      <c r="B91" s="55" t="s">
        <v>155</v>
      </c>
      <c r="C91" s="62" t="s">
        <v>5</v>
      </c>
      <c r="D91" s="62">
        <v>50</v>
      </c>
      <c r="E91" s="56">
        <v>250</v>
      </c>
      <c r="F91" s="63">
        <f t="shared" si="1"/>
        <v>12500</v>
      </c>
      <c r="G91" s="66">
        <v>350</v>
      </c>
      <c r="H91" s="67">
        <v>17500</v>
      </c>
      <c r="I91" s="65">
        <v>500</v>
      </c>
      <c r="J91" s="64">
        <v>25000</v>
      </c>
    </row>
    <row r="92" spans="1:10" s="6" customFormat="1" ht="25.15" customHeight="1" x14ac:dyDescent="0.25">
      <c r="A92" s="54" t="s">
        <v>156</v>
      </c>
      <c r="B92" s="55" t="s">
        <v>157</v>
      </c>
      <c r="C92" s="62" t="s">
        <v>5</v>
      </c>
      <c r="D92" s="62">
        <v>50</v>
      </c>
      <c r="E92" s="56">
        <v>500</v>
      </c>
      <c r="F92" s="63">
        <f t="shared" si="1"/>
        <v>25000</v>
      </c>
      <c r="G92" s="66">
        <v>450</v>
      </c>
      <c r="H92" s="67">
        <v>22500</v>
      </c>
      <c r="I92" s="65">
        <v>750</v>
      </c>
      <c r="J92" s="64">
        <v>37500</v>
      </c>
    </row>
    <row r="93" spans="1:10" ht="15" customHeight="1" x14ac:dyDescent="0.25">
      <c r="A93" s="54" t="s">
        <v>158</v>
      </c>
      <c r="B93" s="58" t="s">
        <v>159</v>
      </c>
      <c r="C93" s="62" t="s">
        <v>6</v>
      </c>
      <c r="D93" s="62">
        <v>250</v>
      </c>
      <c r="E93" s="56">
        <v>10</v>
      </c>
      <c r="F93" s="63">
        <f t="shared" si="1"/>
        <v>2500</v>
      </c>
      <c r="G93" s="66">
        <v>300</v>
      </c>
      <c r="H93" s="67">
        <v>75000</v>
      </c>
      <c r="I93" s="65">
        <v>75</v>
      </c>
      <c r="J93" s="64">
        <v>18750</v>
      </c>
    </row>
    <row r="94" spans="1:10" x14ac:dyDescent="0.25">
      <c r="A94" s="54" t="s">
        <v>160</v>
      </c>
      <c r="B94" s="55" t="s">
        <v>161</v>
      </c>
      <c r="C94" s="62" t="s">
        <v>6</v>
      </c>
      <c r="D94" s="62">
        <v>250</v>
      </c>
      <c r="E94" s="56">
        <v>11.5</v>
      </c>
      <c r="F94" s="63">
        <f t="shared" si="1"/>
        <v>2875</v>
      </c>
      <c r="G94" s="66">
        <v>6</v>
      </c>
      <c r="H94" s="67">
        <v>1500</v>
      </c>
      <c r="I94" s="65">
        <v>0.75</v>
      </c>
      <c r="J94" s="64">
        <v>187.5</v>
      </c>
    </row>
    <row r="95" spans="1:10" x14ac:dyDescent="0.25">
      <c r="A95" s="54" t="s">
        <v>162</v>
      </c>
      <c r="B95" s="55" t="s">
        <v>163</v>
      </c>
      <c r="C95" s="62" t="s">
        <v>6</v>
      </c>
      <c r="D95" s="62">
        <v>100</v>
      </c>
      <c r="E95" s="56">
        <v>12.5</v>
      </c>
      <c r="F95" s="63">
        <f t="shared" si="1"/>
        <v>1250</v>
      </c>
      <c r="G95" s="66">
        <v>8</v>
      </c>
      <c r="H95" s="67">
        <v>800</v>
      </c>
      <c r="I95" s="65">
        <v>1.17</v>
      </c>
      <c r="J95" s="64">
        <v>117</v>
      </c>
    </row>
    <row r="96" spans="1:10" x14ac:dyDescent="0.25">
      <c r="A96" s="54" t="s">
        <v>164</v>
      </c>
      <c r="B96" s="58" t="s">
        <v>165</v>
      </c>
      <c r="C96" s="62" t="s">
        <v>6</v>
      </c>
      <c r="D96" s="62">
        <v>100</v>
      </c>
      <c r="E96" s="56">
        <v>11.5</v>
      </c>
      <c r="F96" s="63">
        <f t="shared" si="1"/>
        <v>1150</v>
      </c>
      <c r="G96" s="66">
        <v>6</v>
      </c>
      <c r="H96" s="67">
        <v>600</v>
      </c>
      <c r="I96" s="65">
        <v>0.18</v>
      </c>
      <c r="J96" s="64">
        <v>18</v>
      </c>
    </row>
    <row r="97" spans="1:10" x14ac:dyDescent="0.25">
      <c r="A97" s="54" t="s">
        <v>166</v>
      </c>
      <c r="B97" s="55" t="s">
        <v>167</v>
      </c>
      <c r="C97" s="62" t="s">
        <v>6</v>
      </c>
      <c r="D97" s="62">
        <v>500</v>
      </c>
      <c r="E97" s="56">
        <v>12</v>
      </c>
      <c r="F97" s="63">
        <f t="shared" si="1"/>
        <v>6000</v>
      </c>
      <c r="G97" s="66">
        <v>6</v>
      </c>
      <c r="H97" s="67">
        <v>3000</v>
      </c>
      <c r="I97" s="65">
        <v>5</v>
      </c>
      <c r="J97" s="64">
        <v>2500</v>
      </c>
    </row>
    <row r="98" spans="1:10" ht="30" x14ac:dyDescent="0.25">
      <c r="A98" s="54" t="s">
        <v>168</v>
      </c>
      <c r="B98" s="55" t="s">
        <v>169</v>
      </c>
      <c r="C98" s="62" t="s">
        <v>67</v>
      </c>
      <c r="D98" s="62">
        <v>10</v>
      </c>
      <c r="E98" s="56">
        <v>250</v>
      </c>
      <c r="F98" s="63">
        <f t="shared" si="1"/>
        <v>2500</v>
      </c>
      <c r="G98" s="66">
        <v>250</v>
      </c>
      <c r="H98" s="67">
        <v>2500</v>
      </c>
      <c r="I98" s="65">
        <v>150</v>
      </c>
      <c r="J98" s="64">
        <v>1500</v>
      </c>
    </row>
    <row r="99" spans="1:10" x14ac:dyDescent="0.25">
      <c r="A99" s="54" t="s">
        <v>170</v>
      </c>
      <c r="B99" s="55" t="s">
        <v>171</v>
      </c>
      <c r="C99" s="62" t="s">
        <v>6</v>
      </c>
      <c r="D99" s="62">
        <v>200</v>
      </c>
      <c r="E99" s="56">
        <v>17</v>
      </c>
      <c r="F99" s="63">
        <f t="shared" si="1"/>
        <v>3400</v>
      </c>
      <c r="G99" s="66">
        <v>15</v>
      </c>
      <c r="H99" s="67">
        <v>3000</v>
      </c>
      <c r="I99" s="65">
        <v>3.5</v>
      </c>
      <c r="J99" s="64">
        <v>700</v>
      </c>
    </row>
    <row r="100" spans="1:10" x14ac:dyDescent="0.25">
      <c r="A100" s="54" t="s">
        <v>144</v>
      </c>
      <c r="B100" s="58" t="s">
        <v>172</v>
      </c>
      <c r="C100" s="62" t="s">
        <v>6</v>
      </c>
      <c r="D100" s="62">
        <v>325</v>
      </c>
      <c r="E100" s="56">
        <v>14</v>
      </c>
      <c r="F100" s="63">
        <f t="shared" si="1"/>
        <v>4550</v>
      </c>
      <c r="G100" s="66">
        <v>9</v>
      </c>
      <c r="H100" s="67">
        <v>2925</v>
      </c>
      <c r="I100" s="65">
        <v>2</v>
      </c>
      <c r="J100" s="64">
        <v>650</v>
      </c>
    </row>
    <row r="101" spans="1:10" x14ac:dyDescent="0.25">
      <c r="A101" s="54" t="s">
        <v>148</v>
      </c>
      <c r="B101" s="58" t="s">
        <v>173</v>
      </c>
      <c r="C101" s="62" t="s">
        <v>6</v>
      </c>
      <c r="D101" s="62">
        <v>350</v>
      </c>
      <c r="E101" s="56">
        <v>20</v>
      </c>
      <c r="F101" s="63">
        <f t="shared" si="1"/>
        <v>7000</v>
      </c>
      <c r="G101" s="66">
        <v>20</v>
      </c>
      <c r="H101" s="67">
        <v>7000</v>
      </c>
      <c r="I101" s="65">
        <v>5</v>
      </c>
      <c r="J101" s="64">
        <v>1750</v>
      </c>
    </row>
    <row r="102" spans="1:10" x14ac:dyDescent="0.25">
      <c r="A102" s="54" t="s">
        <v>174</v>
      </c>
      <c r="B102" s="55" t="s">
        <v>175</v>
      </c>
      <c r="C102" s="62" t="s">
        <v>5</v>
      </c>
      <c r="D102" s="62">
        <v>10</v>
      </c>
      <c r="E102" s="56">
        <v>750</v>
      </c>
      <c r="F102" s="63">
        <f t="shared" si="1"/>
        <v>7500</v>
      </c>
      <c r="G102" s="66">
        <v>350</v>
      </c>
      <c r="H102" s="67">
        <v>3500</v>
      </c>
      <c r="I102" s="65">
        <v>575</v>
      </c>
      <c r="J102" s="64">
        <v>5750</v>
      </c>
    </row>
    <row r="103" spans="1:10" x14ac:dyDescent="0.25">
      <c r="A103" s="54" t="s">
        <v>176</v>
      </c>
      <c r="B103" s="55" t="s">
        <v>177</v>
      </c>
      <c r="C103" s="62" t="s">
        <v>5</v>
      </c>
      <c r="D103" s="62">
        <v>50</v>
      </c>
      <c r="E103" s="56">
        <v>200</v>
      </c>
      <c r="F103" s="63">
        <f t="shared" si="1"/>
        <v>10000</v>
      </c>
      <c r="G103" s="66">
        <v>200</v>
      </c>
      <c r="H103" s="67">
        <f t="shared" ref="H103:H114" si="2">G103*D103</f>
        <v>10000</v>
      </c>
      <c r="I103" s="65">
        <v>260</v>
      </c>
      <c r="J103" s="64">
        <v>13000</v>
      </c>
    </row>
    <row r="104" spans="1:10" x14ac:dyDescent="0.25">
      <c r="A104" s="54" t="s">
        <v>178</v>
      </c>
      <c r="B104" s="58" t="s">
        <v>179</v>
      </c>
      <c r="C104" s="62" t="s">
        <v>6</v>
      </c>
      <c r="D104" s="62">
        <v>125</v>
      </c>
      <c r="E104" s="56">
        <v>11.5</v>
      </c>
      <c r="F104" s="63">
        <f t="shared" si="1"/>
        <v>1437.5</v>
      </c>
      <c r="G104" s="66">
        <v>5</v>
      </c>
      <c r="H104" s="67">
        <f t="shared" si="2"/>
        <v>625</v>
      </c>
      <c r="I104" s="65">
        <v>0.14000000000000001</v>
      </c>
      <c r="J104" s="64">
        <v>17.5</v>
      </c>
    </row>
    <row r="105" spans="1:10" x14ac:dyDescent="0.25">
      <c r="A105" s="54" t="s">
        <v>180</v>
      </c>
      <c r="B105" s="58" t="s">
        <v>181</v>
      </c>
      <c r="C105" s="62" t="s">
        <v>5</v>
      </c>
      <c r="D105" s="62">
        <v>50</v>
      </c>
      <c r="E105" s="56">
        <v>750</v>
      </c>
      <c r="F105" s="63">
        <f t="shared" si="1"/>
        <v>37500</v>
      </c>
      <c r="G105" s="66">
        <v>500</v>
      </c>
      <c r="H105" s="67">
        <f t="shared" si="2"/>
        <v>25000</v>
      </c>
      <c r="I105" s="65">
        <v>540</v>
      </c>
      <c r="J105" s="64">
        <v>27000</v>
      </c>
    </row>
    <row r="106" spans="1:10" x14ac:dyDescent="0.25">
      <c r="A106" s="54" t="s">
        <v>182</v>
      </c>
      <c r="B106" s="58" t="s">
        <v>183</v>
      </c>
      <c r="C106" s="62" t="s">
        <v>5</v>
      </c>
      <c r="D106" s="62">
        <v>50</v>
      </c>
      <c r="E106" s="56">
        <v>200</v>
      </c>
      <c r="F106" s="63">
        <f t="shared" si="1"/>
        <v>10000</v>
      </c>
      <c r="G106" s="66">
        <v>200</v>
      </c>
      <c r="H106" s="67">
        <f t="shared" si="2"/>
        <v>10000</v>
      </c>
      <c r="I106" s="65">
        <v>89</v>
      </c>
      <c r="J106" s="64">
        <v>4450</v>
      </c>
    </row>
    <row r="107" spans="1:10" x14ac:dyDescent="0.25">
      <c r="A107" s="54" t="s">
        <v>184</v>
      </c>
      <c r="B107" s="58" t="s">
        <v>185</v>
      </c>
      <c r="C107" s="62" t="s">
        <v>5</v>
      </c>
      <c r="D107" s="62">
        <v>50</v>
      </c>
      <c r="E107" s="56">
        <v>125</v>
      </c>
      <c r="F107" s="63">
        <f t="shared" si="1"/>
        <v>6250</v>
      </c>
      <c r="G107" s="66">
        <v>115</v>
      </c>
      <c r="H107" s="67">
        <f t="shared" si="2"/>
        <v>5750</v>
      </c>
      <c r="I107" s="65">
        <v>87</v>
      </c>
      <c r="J107" s="64">
        <v>4350</v>
      </c>
    </row>
    <row r="108" spans="1:10" x14ac:dyDescent="0.25">
      <c r="A108" s="54" t="s">
        <v>186</v>
      </c>
      <c r="B108" s="55" t="s">
        <v>187</v>
      </c>
      <c r="C108" s="62" t="s">
        <v>6</v>
      </c>
      <c r="D108" s="62">
        <v>750</v>
      </c>
      <c r="E108" s="56">
        <v>3</v>
      </c>
      <c r="F108" s="63">
        <f t="shared" si="1"/>
        <v>2250</v>
      </c>
      <c r="G108" s="66">
        <v>1</v>
      </c>
      <c r="H108" s="67">
        <f t="shared" si="2"/>
        <v>750</v>
      </c>
      <c r="I108" s="65">
        <v>1</v>
      </c>
      <c r="J108" s="64">
        <v>750</v>
      </c>
    </row>
    <row r="109" spans="1:10" x14ac:dyDescent="0.25">
      <c r="A109" s="54" t="s">
        <v>188</v>
      </c>
      <c r="B109" s="55" t="s">
        <v>189</v>
      </c>
      <c r="C109" s="62" t="s">
        <v>14</v>
      </c>
      <c r="D109" s="62">
        <v>250</v>
      </c>
      <c r="E109" s="56">
        <v>2</v>
      </c>
      <c r="F109" s="63">
        <f t="shared" si="1"/>
        <v>500</v>
      </c>
      <c r="G109" s="66">
        <v>1</v>
      </c>
      <c r="H109" s="67">
        <f t="shared" si="2"/>
        <v>250</v>
      </c>
      <c r="I109" s="65">
        <v>0.03</v>
      </c>
      <c r="J109" s="64">
        <v>7.5</v>
      </c>
    </row>
    <row r="110" spans="1:10" x14ac:dyDescent="0.25">
      <c r="A110" s="54" t="s">
        <v>190</v>
      </c>
      <c r="B110" s="55" t="s">
        <v>191</v>
      </c>
      <c r="C110" s="62" t="s">
        <v>14</v>
      </c>
      <c r="D110" s="62">
        <v>150</v>
      </c>
      <c r="E110" s="56">
        <v>2</v>
      </c>
      <c r="F110" s="63">
        <f t="shared" si="1"/>
        <v>300</v>
      </c>
      <c r="G110" s="66">
        <v>1</v>
      </c>
      <c r="H110" s="67">
        <f t="shared" si="2"/>
        <v>150</v>
      </c>
      <c r="I110" s="65">
        <v>0.03</v>
      </c>
      <c r="J110" s="64">
        <v>4.5</v>
      </c>
    </row>
    <row r="111" spans="1:10" x14ac:dyDescent="0.25">
      <c r="A111" s="54" t="s">
        <v>192</v>
      </c>
      <c r="B111" s="55" t="s">
        <v>193</v>
      </c>
      <c r="C111" s="62" t="s">
        <v>14</v>
      </c>
      <c r="D111" s="62">
        <v>250</v>
      </c>
      <c r="E111" s="56">
        <v>2</v>
      </c>
      <c r="F111" s="63">
        <f>E111*D111</f>
        <v>500</v>
      </c>
      <c r="G111" s="66">
        <v>1</v>
      </c>
      <c r="H111" s="67">
        <f t="shared" si="2"/>
        <v>250</v>
      </c>
      <c r="I111" s="65">
        <v>0.03</v>
      </c>
      <c r="J111" s="64">
        <v>7.5</v>
      </c>
    </row>
    <row r="112" spans="1:10" x14ac:dyDescent="0.25">
      <c r="A112" s="54" t="s">
        <v>194</v>
      </c>
      <c r="B112" s="55" t="s">
        <v>195</v>
      </c>
      <c r="C112" s="62" t="s">
        <v>14</v>
      </c>
      <c r="D112" s="62">
        <v>1000</v>
      </c>
      <c r="E112" s="56">
        <v>5</v>
      </c>
      <c r="F112" s="63">
        <f>E112*D112</f>
        <v>5000</v>
      </c>
      <c r="G112" s="66">
        <v>1.25</v>
      </c>
      <c r="H112" s="67">
        <f t="shared" si="2"/>
        <v>1250</v>
      </c>
      <c r="I112" s="65">
        <v>0.99</v>
      </c>
      <c r="J112" s="64">
        <v>990</v>
      </c>
    </row>
    <row r="113" spans="1:10" x14ac:dyDescent="0.25">
      <c r="A113" s="54" t="s">
        <v>196</v>
      </c>
      <c r="B113" s="59" t="s">
        <v>197</v>
      </c>
      <c r="C113" s="62" t="s">
        <v>14</v>
      </c>
      <c r="D113" s="62">
        <v>50</v>
      </c>
      <c r="E113" s="56">
        <v>60</v>
      </c>
      <c r="F113" s="63">
        <f t="shared" ref="F113" si="3">E113*D113</f>
        <v>3000</v>
      </c>
      <c r="G113" s="66">
        <v>5</v>
      </c>
      <c r="H113" s="67">
        <f t="shared" si="2"/>
        <v>250</v>
      </c>
      <c r="I113" s="65">
        <v>1</v>
      </c>
      <c r="J113" s="64">
        <v>50</v>
      </c>
    </row>
    <row r="114" spans="1:10" ht="30" x14ac:dyDescent="0.25">
      <c r="A114" s="55" t="s">
        <v>198</v>
      </c>
      <c r="B114" s="55" t="s">
        <v>199</v>
      </c>
      <c r="C114" s="62" t="s">
        <v>5</v>
      </c>
      <c r="D114" s="62">
        <v>120</v>
      </c>
      <c r="E114" s="56">
        <v>250</v>
      </c>
      <c r="F114" s="63">
        <f t="shared" si="1"/>
        <v>30000</v>
      </c>
      <c r="G114" s="66">
        <v>25</v>
      </c>
      <c r="H114" s="67">
        <f t="shared" si="2"/>
        <v>3000</v>
      </c>
      <c r="I114" s="65">
        <v>27</v>
      </c>
      <c r="J114" s="64">
        <v>3240</v>
      </c>
    </row>
    <row r="115" spans="1:10" ht="18" x14ac:dyDescent="0.2">
      <c r="A115" s="73" t="s">
        <v>213</v>
      </c>
      <c r="B115" s="74"/>
      <c r="C115" s="74"/>
      <c r="D115" s="75"/>
      <c r="E115" s="60"/>
      <c r="F115" s="61">
        <f>SUM(F23:F114)</f>
        <v>429280</v>
      </c>
      <c r="G115" s="68"/>
      <c r="H115" s="69">
        <f>SUM(H23:H114)</f>
        <v>374972.5</v>
      </c>
      <c r="I115" s="60"/>
      <c r="J115" s="61">
        <f>SUM(J23:J114)</f>
        <v>444468.45</v>
      </c>
    </row>
    <row r="116" spans="1:10" ht="18" x14ac:dyDescent="0.2">
      <c r="A116" s="73" t="s">
        <v>214</v>
      </c>
      <c r="B116" s="74"/>
      <c r="C116" s="74"/>
      <c r="D116" s="75"/>
      <c r="E116" s="60"/>
      <c r="F116" s="61">
        <f>SUM(F24:F115)</f>
        <v>858260</v>
      </c>
      <c r="G116" s="68"/>
      <c r="H116" s="70">
        <v>749945</v>
      </c>
      <c r="I116" s="60"/>
      <c r="J116" s="61">
        <f>SUM(2*J115)</f>
        <v>888936.9</v>
      </c>
    </row>
  </sheetData>
  <mergeCells count="36">
    <mergeCell ref="I21:J21"/>
    <mergeCell ref="I20:J20"/>
    <mergeCell ref="A19:D19"/>
    <mergeCell ref="E19:F19"/>
    <mergeCell ref="G19:H19"/>
    <mergeCell ref="I19:J19"/>
    <mergeCell ref="A2:I2"/>
    <mergeCell ref="A3:I3"/>
    <mergeCell ref="F4:H4"/>
    <mergeCell ref="A6:D6"/>
    <mergeCell ref="A1:J1"/>
    <mergeCell ref="G13:H13"/>
    <mergeCell ref="A4:D4"/>
    <mergeCell ref="A5:D5"/>
    <mergeCell ref="A9:H9"/>
    <mergeCell ref="B10:C10"/>
    <mergeCell ref="E10:F10"/>
    <mergeCell ref="G10:H10"/>
    <mergeCell ref="B11:D11"/>
    <mergeCell ref="E11:F11"/>
    <mergeCell ref="G11:H11"/>
    <mergeCell ref="B13:D13"/>
    <mergeCell ref="E13:F13"/>
    <mergeCell ref="A7:D7"/>
    <mergeCell ref="B8:H8"/>
    <mergeCell ref="A116:D116"/>
    <mergeCell ref="B15:D15"/>
    <mergeCell ref="E15:F15"/>
    <mergeCell ref="G15:H15"/>
    <mergeCell ref="A115:D115"/>
    <mergeCell ref="E20:F20"/>
    <mergeCell ref="A18:H18"/>
    <mergeCell ref="A20:D20"/>
    <mergeCell ref="G20:H20"/>
    <mergeCell ref="G21:H21"/>
    <mergeCell ref="A21:D21"/>
  </mergeCells>
  <phoneticPr fontId="5" type="noConversion"/>
  <printOptions horizontalCentered="1"/>
  <pageMargins left="0.3" right="0.2" top="0.36" bottom="0.2" header="0.25" footer="0.25"/>
  <pageSetup scale="3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E758EF1B89084B8ED5A69C96A8B170" ma:contentTypeVersion="4" ma:contentTypeDescription="Create a new document." ma:contentTypeScope="" ma:versionID="d023983de0522d7ec4112be0d8467515">
  <xsd:schema xmlns:xsd="http://www.w3.org/2001/XMLSchema" xmlns:xs="http://www.w3.org/2001/XMLSchema" xmlns:p="http://schemas.microsoft.com/office/2006/metadata/properties" xmlns:ns2="d244ca47-4047-423c-b094-56a8c4f8f4dd" xmlns:ns3="9387d35b-a7e9-4f01-96d2-89acdc02441e" targetNamespace="http://schemas.microsoft.com/office/2006/metadata/properties" ma:root="true" ma:fieldsID="cd6198ea7d80d0b7c887cbe9fbec7859" ns2:_="" ns3:_="">
    <xsd:import namespace="d244ca47-4047-423c-b094-56a8c4f8f4dd"/>
    <xsd:import namespace="9387d35b-a7e9-4f01-96d2-89acdc0244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4ca47-4047-423c-b094-56a8c4f8f4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87d35b-a7e9-4f01-96d2-89acdc024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B4F3CC-ABB2-4353-B206-68D05AF976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4ca47-4047-423c-b094-56a8c4f8f4dd"/>
    <ds:schemaRef ds:uri="9387d35b-a7e9-4f01-96d2-89acdc024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C0248F-41BE-42ED-AD32-FDDA17A9FEC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79443DE-490A-4B80-8FF4-539DDD139C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>City of Ocala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Corrin M. Fitsemons</dc:creator>
  <cp:keywords/>
  <dc:description/>
  <cp:lastModifiedBy>Ashley Presley</cp:lastModifiedBy>
  <cp:revision/>
  <cp:lastPrinted>2025-05-02T18:54:03Z</cp:lastPrinted>
  <dcterms:created xsi:type="dcterms:W3CDTF">2021-02-18T18:39:10Z</dcterms:created>
  <dcterms:modified xsi:type="dcterms:W3CDTF">2025-05-21T13:23:31Z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0x01010090E758EF1B89084B8ED5A69C96A8B170</vt:lpwstr>
  </property>
</Properties>
</file>